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2180" firstSheet="1" activeTab="5"/>
  </bookViews>
  <sheets>
    <sheet name="档案管理及爱国主义教育" sheetId="1" r:id="rId1"/>
    <sheet name="馆藏档案基础性整理与保护" sheetId="2" r:id="rId2"/>
    <sheet name="解放宁夏70周年文献展" sheetId="3" r:id="rId3"/>
    <sheet name="《档案宁夏》" sheetId="4" r:id="rId4"/>
    <sheet name="自治区档案馆软件正版化" sheetId="5" r:id="rId5"/>
    <sheet name="档案馆库房灭火设备维修" sheetId="6" r:id="rId6"/>
  </sheets>
  <definedNames/>
  <calcPr fullCalcOnLoad="1"/>
</workbook>
</file>

<file path=xl/sharedStrings.xml><?xml version="1.0" encoding="utf-8"?>
<sst xmlns="http://schemas.openxmlformats.org/spreadsheetml/2006/main" count="382" uniqueCount="129">
  <si>
    <t>附件1</t>
  </si>
  <si>
    <t>2019年度项目支出绩效自评表</t>
  </si>
  <si>
    <t>项目名称</t>
  </si>
  <si>
    <t>档案管理及爱国主义教育项目</t>
  </si>
  <si>
    <t>主管部门及代码</t>
  </si>
  <si>
    <t>实施单位</t>
  </si>
  <si>
    <t>宁夏回族自治区档案馆</t>
  </si>
  <si>
    <t>项目资金
（万元）</t>
  </si>
  <si>
    <t>年初预算数</t>
  </si>
  <si>
    <t>全年执行数</t>
  </si>
  <si>
    <t>年度资金总额：</t>
  </si>
  <si>
    <r>
      <t>执行率</t>
    </r>
    <r>
      <rPr>
        <sz val="8"/>
        <rFont val="Arial"/>
        <family val="2"/>
      </rPr>
      <t>×</t>
    </r>
    <r>
      <rPr>
        <sz val="8"/>
        <rFont val="宋体"/>
        <family val="0"/>
      </rPr>
      <t>该指标分值，最高不得超过分值上限。</t>
    </r>
  </si>
  <si>
    <t xml:space="preserve">    其中：财政拨款</t>
  </si>
  <si>
    <t xml:space="preserve">         其他资金</t>
  </si>
  <si>
    <t>年度总体
目标</t>
  </si>
  <si>
    <t>编研出版《宁夏档案馆馆藏书画档案集》；举办爱国主义教育展览</t>
  </si>
  <si>
    <t>编研出版《馆藏革命历史题材电影海报精选画册》；举办《解放宁夏70周年》档案文献展</t>
  </si>
  <si>
    <t>绩
效
指
标</t>
  </si>
  <si>
    <t>一级
指标</t>
  </si>
  <si>
    <t>二级指标</t>
  </si>
  <si>
    <t>三级指标</t>
  </si>
  <si>
    <t>分值</t>
  </si>
  <si>
    <t>指标值（A）</t>
  </si>
  <si>
    <t>全年实际值（B）</t>
  </si>
  <si>
    <t>得分计算方法</t>
  </si>
  <si>
    <t>得分</t>
  </si>
  <si>
    <t>未完成原因分析</t>
  </si>
  <si>
    <t>产
出
指
标
（40分）</t>
  </si>
  <si>
    <t>数量指标</t>
  </si>
  <si>
    <t>编研出版《宁夏档案馆馆藏书画档案集》</t>
  </si>
  <si>
    <t>1本</t>
  </si>
  <si>
    <r>
      <t>完成值达到指标值，记满分；未达到指标值，按B/A或A/B</t>
    </r>
    <r>
      <rPr>
        <sz val="8"/>
        <rFont val="Arial"/>
        <family val="2"/>
      </rPr>
      <t>×</t>
    </r>
    <r>
      <rPr>
        <sz val="8"/>
        <rFont val="宋体"/>
        <family val="0"/>
      </rPr>
      <t>该指标分值记分。</t>
    </r>
  </si>
  <si>
    <t>举办爱国主义教育展览</t>
  </si>
  <si>
    <t>1次</t>
  </si>
  <si>
    <t>质量指标</t>
  </si>
  <si>
    <t>出版物合格率</t>
  </si>
  <si>
    <t>≥95%</t>
  </si>
  <si>
    <t>1.若为定性指标，则根据“三档”原则分别按照指标值的100-80%（含）、80-50%（含）、50-0%来记分。
2.若为定量指标，完成值达到指标值，记满分；未达到指标值，按B/A或A/B×该指标分值记分。</t>
  </si>
  <si>
    <t>时效指标</t>
  </si>
  <si>
    <t>按时按成率</t>
  </si>
  <si>
    <t>成本指标</t>
  </si>
  <si>
    <t>各项支出共计</t>
  </si>
  <si>
    <t>72万</t>
  </si>
  <si>
    <t>57.92万</t>
  </si>
  <si>
    <t>效
益
指
标
（40分）</t>
  </si>
  <si>
    <t>社会效益
指标</t>
  </si>
  <si>
    <t>开发编研馆藏档案资料</t>
  </si>
  <si>
    <t>有所提升</t>
  </si>
  <si>
    <t>利用馆藏档案开展爱国主义教育活动</t>
  </si>
  <si>
    <t>可持续
影响指标</t>
  </si>
  <si>
    <t>推动全区档案事业发展和方便社会各界利用档案</t>
  </si>
  <si>
    <t>增强受众爱国主义意识</t>
  </si>
  <si>
    <t>满意度指标（20分）</t>
  </si>
  <si>
    <t>服务对象
满意度
指标</t>
  </si>
  <si>
    <t>社会各界满意度</t>
  </si>
  <si>
    <t>≥98%</t>
  </si>
  <si>
    <t>同效益指标得分计算方式。</t>
  </si>
  <si>
    <t>总 　　　 分</t>
  </si>
  <si>
    <r>
      <t>注：1.得分一档最高不能超过该指标分值上限。
　　2.定性根据指标完成情况分为：达成预期指标、部分达成预期指标并具有一定效果、未达成预期指标且效果较差三档：分别按照指标值的100-80%（含）、80-50%（含）、50-0%合理确定分值。
　　3.定量指标若为正向指标（即指标值为</t>
    </r>
    <r>
      <rPr>
        <sz val="8"/>
        <rFont val="仿宋_GB2312"/>
        <family val="0"/>
      </rPr>
      <t>≥</t>
    </r>
    <r>
      <rPr>
        <sz val="8"/>
        <rFont val="宋体"/>
        <family val="0"/>
      </rPr>
      <t>**），则得分计算方法：全年实际值（B）/年度指标值（A）</t>
    </r>
    <r>
      <rPr>
        <sz val="8"/>
        <rFont val="Arial"/>
        <family val="2"/>
      </rPr>
      <t>×</t>
    </r>
    <r>
      <rPr>
        <sz val="8"/>
        <rFont val="宋体"/>
        <family val="0"/>
      </rPr>
      <t>该指标分值；若定量指标为反向指标（即指标值为</t>
    </r>
    <r>
      <rPr>
        <sz val="8"/>
        <rFont val="仿宋_GB2312"/>
        <family val="0"/>
      </rPr>
      <t>≤</t>
    </r>
    <r>
      <rPr>
        <sz val="8"/>
        <rFont val="宋体"/>
        <family val="0"/>
      </rPr>
      <t>**），则得分计算方法：年度指标值（A）/全年实际值（B）×该指标分值。
　　4.请在“未完成原因分析”一栏中简要说明偏离目标、不能完成目标的原因及今后改进的措施。</t>
    </r>
  </si>
  <si>
    <t>馆藏档案基础性整理与保护</t>
  </si>
  <si>
    <t>完成110余万页的馆藏纸质档案和影视胶片整理任务；对15%的档案整理成果进行抽检，抽检合格率达到98%以上；</t>
  </si>
  <si>
    <t>未完成</t>
  </si>
  <si>
    <t>完成110万页的馆藏纸质档案和影视胶片数字化任务</t>
  </si>
  <si>
    <t>110万页</t>
  </si>
  <si>
    <t>第三方数字化公司自身原因，公司管理不到位，工作效率低下，导致2019年底未完成合同约定内容，中止合同。</t>
  </si>
  <si>
    <t>对15%的档案数字化成果进行抽检，抽检合格率</t>
  </si>
  <si>
    <t>2019年底完成率</t>
  </si>
  <si>
    <t>成本总计</t>
  </si>
  <si>
    <t>55万元</t>
  </si>
  <si>
    <t>保护纸质档案，提高档案检索效率</t>
  </si>
  <si>
    <t>无</t>
  </si>
  <si>
    <t>为社会各界提供便捷的档案查阅利用方式</t>
  </si>
  <si>
    <t>档案利用者满意度</t>
  </si>
  <si>
    <t>解放宁夏70周年文献展</t>
  </si>
  <si>
    <t>完善解放宁夏70周年展厅的设备等，增加自助语音导览系统</t>
  </si>
  <si>
    <t>完善解放宁夏70周年展厅的设备</t>
  </si>
  <si>
    <t>完善展厅视听设备</t>
  </si>
  <si>
    <t>一套</t>
  </si>
  <si>
    <t>完成值达到指标值，记满分；未达到指标值，按B/A或A/B×该指标分值记分。</t>
  </si>
  <si>
    <t>购买自助语音导览系统</t>
  </si>
  <si>
    <t>资金下达较晚，没有足够时间采购自助语音导览系统，于2020年采购。</t>
  </si>
  <si>
    <t>年底完成率</t>
  </si>
  <si>
    <t>年度资金额</t>
  </si>
  <si>
    <t>25.79万元</t>
  </si>
  <si>
    <t>6.28万元</t>
  </si>
  <si>
    <t>丰富参展人员观展内容</t>
  </si>
  <si>
    <t>宣传档案影响力</t>
  </si>
  <si>
    <t>参展人员满意度</t>
  </si>
  <si>
    <t>与宁夏广播电视台合作的《档案宁夏》</t>
  </si>
  <si>
    <t>制作并在宁夏广播电视台播出《档案宁夏》电视节目</t>
  </si>
  <si>
    <t>全年共播出3季共计18集电视节目</t>
  </si>
  <si>
    <t>播出电视节目集数</t>
  </si>
  <si>
    <t>节目自采自编率</t>
  </si>
  <si>
    <t>按时播出率</t>
  </si>
  <si>
    <t>全年费用</t>
  </si>
  <si>
    <t>20万</t>
  </si>
  <si>
    <t>30万</t>
  </si>
  <si>
    <t>再现档案和档案背后的历史，记录正在发生的档案故事，提升档案影响力</t>
  </si>
  <si>
    <t xml:space="preserve">挖掘文化历史内涵，普及档案知识，吸引更多观众了解宁夏。
</t>
  </si>
  <si>
    <t>电视观众对节目满意度</t>
  </si>
  <si>
    <t>自治区档案馆软件正版化</t>
  </si>
  <si>
    <t>完成自治区档案局软件正版化工作。</t>
  </si>
  <si>
    <t>正版操作系统Win7 Pro 采购及安装数量</t>
  </si>
  <si>
    <t>办公软件金山WPS 2016专业版采购及安装数量</t>
  </si>
  <si>
    <t>对安装的正版系统及办公软件逐一验收，保证正版操作系统及办公软件验收合格率</t>
  </si>
  <si>
    <t>正版操作系统及办公软件系统正常运行率</t>
  </si>
  <si>
    <t>正版操作系统及办公软件按期完成率</t>
  </si>
  <si>
    <t>正版Win7 Pro系统操作软件及WPS软件采购成本</t>
  </si>
  <si>
    <t>30万元</t>
  </si>
  <si>
    <t>提供良好履职基础，提高服务社会发展能力</t>
  </si>
  <si>
    <t>更好的为查询档案的群众做好档案服务工作</t>
  </si>
  <si>
    <t>正版操作系统Win7 Pro 正常使用年限</t>
  </si>
  <si>
    <t>大于10年</t>
  </si>
  <si>
    <t>正版办公软件金山WPS 2016专业版正常使用年限</t>
  </si>
  <si>
    <t>单位职工使用系统操作软件满意度</t>
  </si>
  <si>
    <t>大于98%</t>
  </si>
  <si>
    <t>单位职工使用办公软件满意度</t>
  </si>
  <si>
    <t>自治区档案馆库房灭火设备维修</t>
  </si>
  <si>
    <t>完成自治区档案馆库房灭火设备维修。</t>
  </si>
  <si>
    <t>气体灭火装置的返厂检测、阀门维修、七氟丙烷的更换</t>
  </si>
  <si>
    <t>22个</t>
  </si>
  <si>
    <t>维修之后，逐一验收，保证质量合格率</t>
  </si>
  <si>
    <t>在2019年度完成自治区档案馆库房灭火设备维修工作</t>
  </si>
  <si>
    <t>2019年度完成</t>
  </si>
  <si>
    <t>全年资金额</t>
  </si>
  <si>
    <t>保障自治区档案局的消防安全，更好的保障全区档案工作</t>
  </si>
  <si>
    <t>提供良好履职基础，服务社会发展能力</t>
  </si>
  <si>
    <t>做好自治区档案局消防安全工作，保障档案局的工作持续有效的开展</t>
  </si>
  <si>
    <t>职工满意度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</si>
</sst>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6"/>
      <name val="黑体"/>
      <family val="3"/>
    </font>
    <font>
      <sz val="10"/>
      <name val="黑体"/>
      <family val="3"/>
    </font>
    <font>
      <sz val="20"/>
      <name val="方正小标宋_GBK"/>
      <family val="0"/>
    </font>
    <font>
      <b/>
      <sz val="8"/>
      <name val="宋体"/>
      <family val="0"/>
    </font>
    <font>
      <sz val="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8"/>
      <name val="Arial"/>
      <family val="2"/>
    </font>
    <font>
      <sz val="8"/>
      <name val="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23" fillId="0" borderId="0">
      <alignment vertical="center"/>
      <protection/>
    </xf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1" fillId="0" borderId="0" xfId="64" applyFont="1" applyAlignment="1" applyProtection="1">
      <alignment vertical="center" wrapText="1"/>
      <protection/>
    </xf>
    <xf numFmtId="0" fontId="2" fillId="0" borderId="0" xfId="64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left" vertical="center"/>
      <protection/>
    </xf>
    <xf numFmtId="0" fontId="4" fillId="0" borderId="0" xfId="64" applyFont="1" applyAlignment="1" applyProtection="1">
      <alignment vertical="center" wrapText="1"/>
      <protection/>
    </xf>
    <xf numFmtId="0" fontId="5" fillId="0" borderId="0" xfId="64" applyFont="1" applyAlignment="1" applyProtection="1">
      <alignment horizontal="center" vertical="center" wrapText="1"/>
      <protection/>
    </xf>
    <xf numFmtId="0" fontId="2" fillId="0" borderId="0" xfId="64" applyFont="1" applyAlignment="1" applyProtection="1">
      <alignment horizontal="center" vertical="center" wrapText="1"/>
      <protection/>
    </xf>
    <xf numFmtId="0" fontId="2" fillId="0" borderId="9" xfId="64" applyFont="1" applyBorder="1" applyAlignment="1" applyProtection="1">
      <alignment horizontal="center" vertical="center" wrapText="1"/>
      <protection/>
    </xf>
    <xf numFmtId="0" fontId="2" fillId="0" borderId="10" xfId="64" applyFont="1" applyBorder="1" applyAlignment="1" applyProtection="1">
      <alignment horizontal="center" vertical="center" wrapText="1"/>
      <protection/>
    </xf>
    <xf numFmtId="0" fontId="2" fillId="0" borderId="11" xfId="64" applyFont="1" applyBorder="1" applyAlignment="1" applyProtection="1">
      <alignment horizontal="center" vertical="center" wrapText="1"/>
      <protection/>
    </xf>
    <xf numFmtId="0" fontId="2" fillId="0" borderId="12" xfId="64" applyFont="1" applyBorder="1" applyAlignment="1" applyProtection="1">
      <alignment horizontal="center" vertical="center" wrapText="1"/>
      <protection/>
    </xf>
    <xf numFmtId="0" fontId="2" fillId="0" borderId="13" xfId="64" applyFont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9" xfId="64" applyFont="1" applyBorder="1" applyAlignment="1" applyProtection="1">
      <alignment horizontal="center" vertical="center" wrapText="1"/>
      <protection/>
    </xf>
    <xf numFmtId="0" fontId="2" fillId="0" borderId="12" xfId="64" applyFont="1" applyBorder="1" applyAlignment="1" applyProtection="1">
      <alignment horizontal="center" vertical="center" wrapText="1"/>
      <protection/>
    </xf>
    <xf numFmtId="0" fontId="2" fillId="0" borderId="16" xfId="64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9" xfId="64" applyFont="1" applyBorder="1" applyAlignment="1" applyProtection="1">
      <alignment horizontal="left" vertical="center" wrapText="1"/>
      <protection/>
    </xf>
    <xf numFmtId="0" fontId="2" fillId="0" borderId="12" xfId="64" applyFont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21" xfId="64" applyFont="1" applyBorder="1" applyAlignment="1" applyProtection="1">
      <alignment horizontal="center" vertical="center" wrapText="1"/>
      <protection/>
    </xf>
    <xf numFmtId="0" fontId="2" fillId="0" borderId="22" xfId="64" applyFont="1" applyBorder="1" applyAlignment="1" applyProtection="1">
      <alignment horizontal="center" vertical="center" wrapText="1"/>
      <protection/>
    </xf>
    <xf numFmtId="0" fontId="2" fillId="0" borderId="11" xfId="64" applyFont="1" applyBorder="1" applyAlignment="1" applyProtection="1">
      <alignment vertical="center" wrapText="1"/>
      <protection/>
    </xf>
    <xf numFmtId="0" fontId="2" fillId="0" borderId="13" xfId="64" applyFont="1" applyBorder="1" applyAlignment="1" applyProtection="1">
      <alignment horizontal="left" vertical="center" wrapText="1"/>
      <protection/>
    </xf>
    <xf numFmtId="0" fontId="2" fillId="0" borderId="11" xfId="64" applyFont="1" applyBorder="1" applyAlignment="1" applyProtection="1">
      <alignment horizontal="left" vertical="center" wrapText="1"/>
      <protection/>
    </xf>
    <xf numFmtId="9" fontId="2" fillId="0" borderId="11" xfId="64" applyNumberFormat="1" applyFont="1" applyBorder="1" applyAlignment="1" applyProtection="1">
      <alignment horizontal="center" vertical="center" wrapText="1"/>
      <protection/>
    </xf>
    <xf numFmtId="0" fontId="6" fillId="0" borderId="11" xfId="64" applyFont="1" applyBorder="1" applyAlignment="1" applyProtection="1">
      <alignment horizontal="center" vertical="center" wrapText="1"/>
      <protection/>
    </xf>
    <xf numFmtId="0" fontId="2" fillId="0" borderId="0" xfId="64" applyFont="1" applyAlignment="1" applyProtection="1">
      <alignment horizontal="left" vertical="center" wrapText="1"/>
      <protection/>
    </xf>
    <xf numFmtId="0" fontId="2" fillId="0" borderId="10" xfId="64" applyFont="1" applyBorder="1" applyAlignment="1" applyProtection="1">
      <alignment horizontal="center" vertical="center" wrapText="1"/>
      <protection/>
    </xf>
    <xf numFmtId="0" fontId="2" fillId="0" borderId="15" xfId="64" applyFont="1" applyBorder="1" applyAlignment="1" applyProtection="1">
      <alignment horizontal="left" vertical="center" wrapText="1"/>
      <protection/>
    </xf>
    <xf numFmtId="176" fontId="2" fillId="0" borderId="11" xfId="64" applyNumberFormat="1" applyFont="1" applyBorder="1" applyAlignment="1" applyProtection="1">
      <alignment vertical="center" wrapText="1"/>
      <protection/>
    </xf>
    <xf numFmtId="0" fontId="2" fillId="0" borderId="16" xfId="64" applyFont="1" applyBorder="1" applyAlignment="1" applyProtection="1">
      <alignment horizontal="left" vertical="center" wrapText="1"/>
      <protection/>
    </xf>
    <xf numFmtId="0" fontId="2" fillId="0" borderId="17" xfId="64" applyFont="1" applyBorder="1" applyAlignment="1" applyProtection="1">
      <alignment horizontal="left" vertical="center" wrapText="1"/>
      <protection/>
    </xf>
    <xf numFmtId="0" fontId="2" fillId="0" borderId="11" xfId="64" applyFont="1" applyBorder="1" applyAlignment="1" applyProtection="1">
      <alignment horizontal="center" vertical="center" wrapText="1"/>
      <protection/>
    </xf>
    <xf numFmtId="0" fontId="7" fillId="0" borderId="11" xfId="64" applyFont="1" applyBorder="1" applyAlignment="1" applyProtection="1">
      <alignment horizontal="center" vertical="center" wrapText="1"/>
      <protection/>
    </xf>
    <xf numFmtId="176" fontId="2" fillId="0" borderId="11" xfId="64" applyNumberFormat="1" applyFont="1" applyBorder="1" applyAlignment="1" applyProtection="1">
      <alignment horizontal="center" vertical="center" wrapText="1"/>
      <protection/>
    </xf>
    <xf numFmtId="0" fontId="2" fillId="0" borderId="21" xfId="64" applyFont="1" applyBorder="1" applyAlignment="1" applyProtection="1">
      <alignment horizontal="center" vertical="center" wrapText="1"/>
      <protection/>
    </xf>
    <xf numFmtId="0" fontId="2" fillId="0" borderId="22" xfId="64" applyFont="1" applyBorder="1" applyAlignment="1" applyProtection="1">
      <alignment horizontal="center" vertical="center" wrapText="1"/>
      <protection/>
    </xf>
    <xf numFmtId="0" fontId="2" fillId="0" borderId="23" xfId="64" applyFont="1" applyBorder="1" applyAlignment="1" applyProtection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_(最终)2014年项目预算汇总表-正式表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2003年各处室预算批复表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I7" sqref="I7:K7"/>
    </sheetView>
  </sheetViews>
  <sheetFormatPr defaultColWidth="8.75390625" defaultRowHeight="14.25"/>
  <cols>
    <col min="1" max="1" width="3.875" style="1" customWidth="1"/>
    <col min="2" max="2" width="8.25390625" style="1" customWidth="1"/>
    <col min="3" max="3" width="7.75390625" style="1" customWidth="1"/>
    <col min="4" max="4" width="15.25390625" style="1" customWidth="1"/>
    <col min="5" max="5" width="3.25390625" style="1" customWidth="1"/>
    <col min="6" max="7" width="10.375" style="1" customWidth="1"/>
    <col min="8" max="8" width="7.75390625" style="1" customWidth="1"/>
    <col min="9" max="9" width="6.875" style="1" customWidth="1"/>
    <col min="10" max="10" width="7.375" style="1" customWidth="1"/>
    <col min="11" max="11" width="6.50390625" style="1" customWidth="1"/>
    <col min="12" max="16384" width="8.125" style="1" customWidth="1"/>
  </cols>
  <sheetData>
    <row r="1" spans="1:5" ht="21.75" customHeight="1">
      <c r="A1" s="3" t="s">
        <v>0</v>
      </c>
      <c r="B1" s="3"/>
      <c r="C1" s="3"/>
      <c r="D1" s="4"/>
      <c r="E1" s="4"/>
    </row>
    <row r="2" spans="1:11" ht="28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2" customFormat="1" ht="1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2" customFormat="1" ht="12" customHeight="1">
      <c r="A4" s="7" t="s">
        <v>2</v>
      </c>
      <c r="B4" s="8"/>
      <c r="C4" s="8"/>
      <c r="D4" s="9" t="s">
        <v>3</v>
      </c>
      <c r="E4" s="9"/>
      <c r="F4" s="9"/>
      <c r="G4" s="9"/>
      <c r="H4" s="9"/>
      <c r="I4" s="9"/>
      <c r="J4" s="9"/>
      <c r="K4" s="9"/>
    </row>
    <row r="5" spans="1:11" s="2" customFormat="1" ht="12" customHeight="1">
      <c r="A5" s="7" t="s">
        <v>4</v>
      </c>
      <c r="B5" s="8"/>
      <c r="C5" s="8"/>
      <c r="D5" s="9"/>
      <c r="E5" s="9"/>
      <c r="F5" s="9"/>
      <c r="G5" s="7" t="s">
        <v>5</v>
      </c>
      <c r="H5" s="10"/>
      <c r="I5" s="34" t="s">
        <v>6</v>
      </c>
      <c r="J5" s="34"/>
      <c r="K5" s="15"/>
    </row>
    <row r="6" spans="1:11" s="2" customFormat="1" ht="19.5" customHeight="1">
      <c r="A6" s="11" t="s">
        <v>7</v>
      </c>
      <c r="B6" s="12"/>
      <c r="C6" s="13"/>
      <c r="D6" s="14"/>
      <c r="E6" s="15"/>
      <c r="F6" s="9"/>
      <c r="G6" s="14" t="s">
        <v>8</v>
      </c>
      <c r="H6" s="15"/>
      <c r="I6" s="14" t="s">
        <v>9</v>
      </c>
      <c r="J6" s="34"/>
      <c r="K6" s="15"/>
    </row>
    <row r="7" spans="1:11" s="2" customFormat="1" ht="12" customHeight="1">
      <c r="A7" s="16"/>
      <c r="B7" s="17"/>
      <c r="C7" s="18"/>
      <c r="D7" s="19" t="s">
        <v>10</v>
      </c>
      <c r="E7" s="20"/>
      <c r="F7" s="9"/>
      <c r="G7" s="14">
        <v>72</v>
      </c>
      <c r="H7" s="15"/>
      <c r="I7" s="14">
        <v>57.92</v>
      </c>
      <c r="J7" s="34"/>
      <c r="K7" s="15" t="s">
        <v>11</v>
      </c>
    </row>
    <row r="8" spans="1:11" s="2" customFormat="1" ht="12" customHeight="1">
      <c r="A8" s="21"/>
      <c r="B8" s="17"/>
      <c r="C8" s="22"/>
      <c r="D8" s="19" t="s">
        <v>12</v>
      </c>
      <c r="E8" s="20"/>
      <c r="F8" s="9"/>
      <c r="G8" s="14">
        <v>72</v>
      </c>
      <c r="H8" s="15"/>
      <c r="I8" s="14">
        <v>57.92</v>
      </c>
      <c r="J8" s="34"/>
      <c r="K8" s="15"/>
    </row>
    <row r="9" spans="1:11" s="2" customFormat="1" ht="12" customHeight="1">
      <c r="A9" s="23"/>
      <c r="B9" s="24"/>
      <c r="C9" s="25"/>
      <c r="D9" s="19" t="s">
        <v>13</v>
      </c>
      <c r="E9" s="20"/>
      <c r="F9" s="9"/>
      <c r="G9" s="14"/>
      <c r="H9" s="15"/>
      <c r="I9" s="14"/>
      <c r="J9" s="34"/>
      <c r="K9" s="15"/>
    </row>
    <row r="10" spans="1:11" s="2" customFormat="1" ht="33.75" customHeight="1">
      <c r="A10" s="9" t="s">
        <v>14</v>
      </c>
      <c r="B10" s="9" t="s">
        <v>15</v>
      </c>
      <c r="C10" s="9"/>
      <c r="D10" s="9"/>
      <c r="E10" s="9"/>
      <c r="F10" s="9"/>
      <c r="G10" s="7" t="s">
        <v>16</v>
      </c>
      <c r="H10" s="8"/>
      <c r="I10" s="8"/>
      <c r="J10" s="8"/>
      <c r="K10" s="10"/>
    </row>
    <row r="11" spans="1:11" s="2" customFormat="1" ht="21">
      <c r="A11" s="26" t="s">
        <v>17</v>
      </c>
      <c r="B11" s="26" t="s">
        <v>18</v>
      </c>
      <c r="C11" s="9" t="s">
        <v>19</v>
      </c>
      <c r="D11" s="9" t="s">
        <v>20</v>
      </c>
      <c r="E11" s="9" t="s">
        <v>21</v>
      </c>
      <c r="F11" s="9" t="s">
        <v>22</v>
      </c>
      <c r="G11" s="9" t="s">
        <v>23</v>
      </c>
      <c r="H11" s="14" t="s">
        <v>24</v>
      </c>
      <c r="I11" s="15"/>
      <c r="J11" s="9" t="s">
        <v>25</v>
      </c>
      <c r="K11" s="9" t="s">
        <v>26</v>
      </c>
    </row>
    <row r="12" spans="1:11" s="2" customFormat="1" ht="22.5" customHeight="1">
      <c r="A12" s="27"/>
      <c r="B12" s="9" t="s">
        <v>27</v>
      </c>
      <c r="C12" s="26" t="s">
        <v>28</v>
      </c>
      <c r="D12" s="28" t="s">
        <v>29</v>
      </c>
      <c r="E12" s="9">
        <v>10</v>
      </c>
      <c r="F12" s="9" t="s">
        <v>30</v>
      </c>
      <c r="G12" s="9" t="s">
        <v>30</v>
      </c>
      <c r="H12" s="29" t="s">
        <v>31</v>
      </c>
      <c r="I12" s="35"/>
      <c r="J12" s="28">
        <v>10</v>
      </c>
      <c r="K12" s="28"/>
    </row>
    <row r="13" spans="1:11" s="2" customFormat="1" ht="16.5" customHeight="1">
      <c r="A13" s="27"/>
      <c r="B13" s="9"/>
      <c r="C13" s="27"/>
      <c r="D13" s="28" t="s">
        <v>32</v>
      </c>
      <c r="E13" s="9">
        <v>10</v>
      </c>
      <c r="F13" s="9" t="s">
        <v>33</v>
      </c>
      <c r="G13" s="9" t="s">
        <v>33</v>
      </c>
      <c r="H13" s="37"/>
      <c r="I13" s="38"/>
      <c r="J13" s="28">
        <v>10</v>
      </c>
      <c r="K13" s="28"/>
    </row>
    <row r="14" spans="1:11" s="2" customFormat="1" ht="15" customHeight="1">
      <c r="A14" s="27"/>
      <c r="B14" s="9"/>
      <c r="C14" s="26" t="s">
        <v>34</v>
      </c>
      <c r="D14" s="28" t="s">
        <v>35</v>
      </c>
      <c r="E14" s="9">
        <v>10</v>
      </c>
      <c r="F14" s="9" t="s">
        <v>36</v>
      </c>
      <c r="G14" s="9" t="s">
        <v>36</v>
      </c>
      <c r="H14" s="30" t="s">
        <v>37</v>
      </c>
      <c r="I14" s="30"/>
      <c r="J14" s="28">
        <v>10</v>
      </c>
      <c r="K14" s="28"/>
    </row>
    <row r="15" spans="1:11" s="2" customFormat="1" ht="15" customHeight="1">
      <c r="A15" s="27"/>
      <c r="B15" s="9"/>
      <c r="C15" s="26" t="s">
        <v>38</v>
      </c>
      <c r="D15" s="28" t="s">
        <v>39</v>
      </c>
      <c r="E15" s="9">
        <v>5</v>
      </c>
      <c r="F15" s="31">
        <v>1</v>
      </c>
      <c r="G15" s="31">
        <v>1</v>
      </c>
      <c r="H15" s="30"/>
      <c r="I15" s="30"/>
      <c r="J15" s="28">
        <v>5</v>
      </c>
      <c r="K15" s="28"/>
    </row>
    <row r="16" spans="1:11" s="2" customFormat="1" ht="15" customHeight="1">
      <c r="A16" s="27"/>
      <c r="B16" s="9"/>
      <c r="C16" s="26" t="s">
        <v>40</v>
      </c>
      <c r="D16" s="28" t="s">
        <v>41</v>
      </c>
      <c r="E16" s="9">
        <v>5</v>
      </c>
      <c r="F16" s="9" t="s">
        <v>42</v>
      </c>
      <c r="G16" s="9" t="s">
        <v>43</v>
      </c>
      <c r="H16" s="30"/>
      <c r="I16" s="30"/>
      <c r="J16" s="36">
        <f>(57.92/72)*E16</f>
        <v>4.022222222222222</v>
      </c>
      <c r="K16" s="28"/>
    </row>
    <row r="17" spans="1:11" s="2" customFormat="1" ht="21.75" customHeight="1">
      <c r="A17" s="27"/>
      <c r="B17" s="9" t="s">
        <v>44</v>
      </c>
      <c r="C17" s="26" t="s">
        <v>45</v>
      </c>
      <c r="D17" s="28" t="s">
        <v>46</v>
      </c>
      <c r="E17" s="9">
        <v>10</v>
      </c>
      <c r="F17" s="9" t="s">
        <v>47</v>
      </c>
      <c r="G17" s="9" t="s">
        <v>47</v>
      </c>
      <c r="H17" s="30" t="s">
        <v>37</v>
      </c>
      <c r="I17" s="30"/>
      <c r="J17" s="28">
        <v>10</v>
      </c>
      <c r="K17" s="28"/>
    </row>
    <row r="18" spans="1:11" s="2" customFormat="1" ht="25.5" customHeight="1">
      <c r="A18" s="27"/>
      <c r="B18" s="9"/>
      <c r="C18" s="27"/>
      <c r="D18" s="28" t="s">
        <v>48</v>
      </c>
      <c r="E18" s="9">
        <v>10</v>
      </c>
      <c r="F18" s="9" t="s">
        <v>47</v>
      </c>
      <c r="G18" s="9" t="s">
        <v>47</v>
      </c>
      <c r="H18" s="30"/>
      <c r="I18" s="30"/>
      <c r="J18" s="28">
        <v>10</v>
      </c>
      <c r="K18" s="28"/>
    </row>
    <row r="19" spans="1:11" s="2" customFormat="1" ht="33.75" customHeight="1">
      <c r="A19" s="27"/>
      <c r="B19" s="9"/>
      <c r="C19" s="26" t="s">
        <v>49</v>
      </c>
      <c r="D19" s="28" t="s">
        <v>50</v>
      </c>
      <c r="E19" s="9">
        <v>10</v>
      </c>
      <c r="F19" s="9" t="s">
        <v>47</v>
      </c>
      <c r="G19" s="9" t="s">
        <v>47</v>
      </c>
      <c r="H19" s="30"/>
      <c r="I19" s="30"/>
      <c r="J19" s="28">
        <v>10</v>
      </c>
      <c r="K19" s="28"/>
    </row>
    <row r="20" spans="1:11" s="2" customFormat="1" ht="15" customHeight="1">
      <c r="A20" s="27"/>
      <c r="B20" s="9"/>
      <c r="C20" s="27"/>
      <c r="D20" s="28" t="s">
        <v>51</v>
      </c>
      <c r="E20" s="9">
        <v>10</v>
      </c>
      <c r="F20" s="9" t="s">
        <v>47</v>
      </c>
      <c r="G20" s="9" t="s">
        <v>47</v>
      </c>
      <c r="H20" s="30"/>
      <c r="I20" s="30"/>
      <c r="J20" s="28">
        <v>10</v>
      </c>
      <c r="K20" s="28"/>
    </row>
    <row r="21" spans="1:11" s="2" customFormat="1" ht="30" customHeight="1">
      <c r="A21" s="27"/>
      <c r="B21" s="26" t="s">
        <v>52</v>
      </c>
      <c r="C21" s="26" t="s">
        <v>53</v>
      </c>
      <c r="D21" s="28" t="s">
        <v>54</v>
      </c>
      <c r="E21" s="9">
        <v>20</v>
      </c>
      <c r="F21" s="31" t="s">
        <v>55</v>
      </c>
      <c r="G21" s="9" t="s">
        <v>55</v>
      </c>
      <c r="H21" s="29" t="s">
        <v>56</v>
      </c>
      <c r="I21" s="35"/>
      <c r="J21" s="28">
        <v>20</v>
      </c>
      <c r="K21" s="28"/>
    </row>
    <row r="22" spans="1:11" s="2" customFormat="1" ht="21" customHeight="1">
      <c r="A22" s="32" t="s">
        <v>57</v>
      </c>
      <c r="B22" s="32"/>
      <c r="C22" s="32"/>
      <c r="D22" s="32"/>
      <c r="E22" s="32"/>
      <c r="F22" s="32"/>
      <c r="G22" s="32"/>
      <c r="H22" s="32"/>
      <c r="I22" s="32"/>
      <c r="J22" s="32"/>
      <c r="K22" s="36">
        <f>J12+J13+J14+J15+J16+J17+J18+J19+J20+J21</f>
        <v>99.02222222222223</v>
      </c>
    </row>
    <row r="23" spans="1:11" ht="84" customHeight="1">
      <c r="A23" s="33" t="s">
        <v>58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</sheetData>
  <sheetProtection/>
  <mergeCells count="37">
    <mergeCell ref="A1:C1"/>
    <mergeCell ref="A2:K2"/>
    <mergeCell ref="A3:K3"/>
    <mergeCell ref="A4:C4"/>
    <mergeCell ref="D4:K4"/>
    <mergeCell ref="A5:C5"/>
    <mergeCell ref="D5:F5"/>
    <mergeCell ref="G5:H5"/>
    <mergeCell ref="I5:K5"/>
    <mergeCell ref="D6:E6"/>
    <mergeCell ref="G6:H6"/>
    <mergeCell ref="I6:K6"/>
    <mergeCell ref="D7:E7"/>
    <mergeCell ref="G7:H7"/>
    <mergeCell ref="I7:K7"/>
    <mergeCell ref="D8:E8"/>
    <mergeCell ref="G8:H8"/>
    <mergeCell ref="I8:K8"/>
    <mergeCell ref="D9:E9"/>
    <mergeCell ref="G9:H9"/>
    <mergeCell ref="I9:K9"/>
    <mergeCell ref="B10:F10"/>
    <mergeCell ref="G10:K10"/>
    <mergeCell ref="H11:I11"/>
    <mergeCell ref="H21:I21"/>
    <mergeCell ref="A22:J22"/>
    <mergeCell ref="A23:K23"/>
    <mergeCell ref="A11:A21"/>
    <mergeCell ref="B12:B16"/>
    <mergeCell ref="B17:B20"/>
    <mergeCell ref="C12:C13"/>
    <mergeCell ref="C17:C18"/>
    <mergeCell ref="C19:C20"/>
    <mergeCell ref="A6:C9"/>
    <mergeCell ref="H12:I13"/>
    <mergeCell ref="H14:I16"/>
    <mergeCell ref="H17:I20"/>
  </mergeCells>
  <printOptions horizontalCentered="1"/>
  <pageMargins left="0.47" right="0.47" top="0.9" bottom="0.98" header="0.51" footer="0.51"/>
  <pageSetup horizontalDpi="600" verticalDpi="600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SheetLayoutView="100" workbookViewId="0" topLeftCell="A1">
      <selection activeCell="N5" sqref="N5"/>
    </sheetView>
  </sheetViews>
  <sheetFormatPr defaultColWidth="8.75390625" defaultRowHeight="14.25"/>
  <cols>
    <col min="1" max="1" width="3.875" style="1" customWidth="1"/>
    <col min="2" max="2" width="8.25390625" style="1" customWidth="1"/>
    <col min="3" max="3" width="7.75390625" style="1" customWidth="1"/>
    <col min="4" max="4" width="14.50390625" style="1" customWidth="1"/>
    <col min="5" max="5" width="3.25390625" style="1" customWidth="1"/>
    <col min="6" max="7" width="6.00390625" style="1" customWidth="1"/>
    <col min="8" max="8" width="7.75390625" style="1" customWidth="1"/>
    <col min="9" max="9" width="6.875" style="1" customWidth="1"/>
    <col min="10" max="10" width="4.25390625" style="1" customWidth="1"/>
    <col min="11" max="11" width="9.125" style="1" customWidth="1"/>
    <col min="12" max="16384" width="8.125" style="1" customWidth="1"/>
  </cols>
  <sheetData>
    <row r="1" spans="1:5" s="1" customFormat="1" ht="21.75" customHeight="1">
      <c r="A1" s="3" t="s">
        <v>0</v>
      </c>
      <c r="B1" s="3"/>
      <c r="C1" s="3"/>
      <c r="D1" s="4"/>
      <c r="E1" s="4"/>
    </row>
    <row r="2" spans="1:11" s="1" customFormat="1" ht="28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2" customFormat="1" ht="1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2" customFormat="1" ht="12" customHeight="1">
      <c r="A4" s="7" t="s">
        <v>2</v>
      </c>
      <c r="B4" s="8"/>
      <c r="C4" s="8"/>
      <c r="D4" s="9" t="s">
        <v>59</v>
      </c>
      <c r="E4" s="9"/>
      <c r="F4" s="9"/>
      <c r="G4" s="9"/>
      <c r="H4" s="9"/>
      <c r="I4" s="9"/>
      <c r="J4" s="9"/>
      <c r="K4" s="9"/>
    </row>
    <row r="5" spans="1:11" s="2" customFormat="1" ht="12" customHeight="1">
      <c r="A5" s="7" t="s">
        <v>4</v>
      </c>
      <c r="B5" s="8"/>
      <c r="C5" s="8"/>
      <c r="D5" s="9"/>
      <c r="E5" s="9"/>
      <c r="F5" s="9"/>
      <c r="G5" s="7" t="s">
        <v>5</v>
      </c>
      <c r="H5" s="10"/>
      <c r="I5" s="34" t="s">
        <v>6</v>
      </c>
      <c r="J5" s="34"/>
      <c r="K5" s="15"/>
    </row>
    <row r="6" spans="1:11" s="2" customFormat="1" ht="19.5" customHeight="1">
      <c r="A6" s="11" t="s">
        <v>7</v>
      </c>
      <c r="B6" s="12"/>
      <c r="C6" s="13"/>
      <c r="D6" s="14"/>
      <c r="E6" s="15"/>
      <c r="F6" s="9"/>
      <c r="G6" s="14" t="s">
        <v>8</v>
      </c>
      <c r="H6" s="15"/>
      <c r="I6" s="14" t="s">
        <v>9</v>
      </c>
      <c r="J6" s="34"/>
      <c r="K6" s="15"/>
    </row>
    <row r="7" spans="1:11" s="2" customFormat="1" ht="12" customHeight="1">
      <c r="A7" s="16"/>
      <c r="B7" s="17"/>
      <c r="C7" s="18"/>
      <c r="D7" s="19" t="s">
        <v>10</v>
      </c>
      <c r="E7" s="20"/>
      <c r="F7" s="9"/>
      <c r="G7" s="14">
        <v>55</v>
      </c>
      <c r="H7" s="15"/>
      <c r="I7" s="14">
        <v>29.54</v>
      </c>
      <c r="J7" s="34"/>
      <c r="K7" s="15"/>
    </row>
    <row r="8" spans="1:11" s="2" customFormat="1" ht="12" customHeight="1">
      <c r="A8" s="21"/>
      <c r="B8" s="17"/>
      <c r="C8" s="22"/>
      <c r="D8" s="19" t="s">
        <v>12</v>
      </c>
      <c r="E8" s="20"/>
      <c r="F8" s="9"/>
      <c r="G8" s="14">
        <v>55</v>
      </c>
      <c r="H8" s="15"/>
      <c r="I8" s="14">
        <v>29.54</v>
      </c>
      <c r="J8" s="34"/>
      <c r="K8" s="15"/>
    </row>
    <row r="9" spans="1:11" s="2" customFormat="1" ht="12" customHeight="1">
      <c r="A9" s="23"/>
      <c r="B9" s="24"/>
      <c r="C9" s="25"/>
      <c r="D9" s="19" t="s">
        <v>13</v>
      </c>
      <c r="E9" s="20"/>
      <c r="F9" s="9"/>
      <c r="G9" s="14"/>
      <c r="H9" s="15"/>
      <c r="I9" s="14"/>
      <c r="J9" s="34"/>
      <c r="K9" s="15"/>
    </row>
    <row r="10" spans="1:11" s="2" customFormat="1" ht="33.75" customHeight="1">
      <c r="A10" s="9" t="s">
        <v>14</v>
      </c>
      <c r="B10" s="9" t="s">
        <v>60</v>
      </c>
      <c r="C10" s="9"/>
      <c r="D10" s="9"/>
      <c r="E10" s="9"/>
      <c r="F10" s="9"/>
      <c r="G10" s="7" t="s">
        <v>61</v>
      </c>
      <c r="H10" s="8"/>
      <c r="I10" s="8"/>
      <c r="J10" s="8"/>
      <c r="K10" s="10"/>
    </row>
    <row r="11" spans="1:11" s="2" customFormat="1" ht="31.5">
      <c r="A11" s="26" t="s">
        <v>17</v>
      </c>
      <c r="B11" s="26" t="s">
        <v>18</v>
      </c>
      <c r="C11" s="9" t="s">
        <v>19</v>
      </c>
      <c r="D11" s="9" t="s">
        <v>20</v>
      </c>
      <c r="E11" s="9" t="s">
        <v>21</v>
      </c>
      <c r="F11" s="9" t="s">
        <v>22</v>
      </c>
      <c r="G11" s="9" t="s">
        <v>23</v>
      </c>
      <c r="H11" s="14" t="s">
        <v>24</v>
      </c>
      <c r="I11" s="15"/>
      <c r="J11" s="9" t="s">
        <v>25</v>
      </c>
      <c r="K11" s="9" t="s">
        <v>26</v>
      </c>
    </row>
    <row r="12" spans="1:11" s="2" customFormat="1" ht="15" customHeight="1">
      <c r="A12" s="27"/>
      <c r="B12" s="9" t="s">
        <v>27</v>
      </c>
      <c r="C12" s="26" t="s">
        <v>28</v>
      </c>
      <c r="D12" s="42" t="s">
        <v>62</v>
      </c>
      <c r="E12" s="42">
        <v>10</v>
      </c>
      <c r="F12" s="42" t="s">
        <v>63</v>
      </c>
      <c r="G12" s="42">
        <v>0</v>
      </c>
      <c r="H12" s="29" t="s">
        <v>31</v>
      </c>
      <c r="I12" s="35"/>
      <c r="J12" s="28">
        <v>0</v>
      </c>
      <c r="K12" s="42" t="s">
        <v>64</v>
      </c>
    </row>
    <row r="13" spans="1:11" s="2" customFormat="1" ht="15" customHeight="1">
      <c r="A13" s="27"/>
      <c r="B13" s="9"/>
      <c r="C13" s="27"/>
      <c r="D13" s="43"/>
      <c r="E13" s="43"/>
      <c r="F13" s="43"/>
      <c r="G13" s="43"/>
      <c r="H13" s="37"/>
      <c r="I13" s="38"/>
      <c r="J13" s="28">
        <v>0</v>
      </c>
      <c r="K13" s="43"/>
    </row>
    <row r="14" spans="1:11" s="2" customFormat="1" ht="15" customHeight="1">
      <c r="A14" s="27"/>
      <c r="B14" s="9"/>
      <c r="C14" s="26" t="s">
        <v>34</v>
      </c>
      <c r="D14" s="42" t="s">
        <v>65</v>
      </c>
      <c r="E14" s="42">
        <v>10</v>
      </c>
      <c r="F14" s="42" t="s">
        <v>55</v>
      </c>
      <c r="G14" s="42">
        <v>0</v>
      </c>
      <c r="H14" s="30" t="s">
        <v>37</v>
      </c>
      <c r="I14" s="30"/>
      <c r="J14" s="28">
        <v>0</v>
      </c>
      <c r="K14" s="43"/>
    </row>
    <row r="15" spans="1:11" s="2" customFormat="1" ht="15" customHeight="1">
      <c r="A15" s="27"/>
      <c r="B15" s="9"/>
      <c r="C15" s="27"/>
      <c r="D15" s="43"/>
      <c r="E15" s="43"/>
      <c r="F15" s="43"/>
      <c r="G15" s="43"/>
      <c r="H15" s="30"/>
      <c r="I15" s="30"/>
      <c r="J15" s="28">
        <v>0</v>
      </c>
      <c r="K15" s="43"/>
    </row>
    <row r="16" spans="1:11" s="2" customFormat="1" ht="15" customHeight="1">
      <c r="A16" s="27"/>
      <c r="B16" s="9"/>
      <c r="C16" s="26" t="s">
        <v>38</v>
      </c>
      <c r="D16" s="42" t="s">
        <v>66</v>
      </c>
      <c r="E16" s="42">
        <v>10</v>
      </c>
      <c r="F16" s="42" t="s">
        <v>55</v>
      </c>
      <c r="G16" s="42">
        <v>0</v>
      </c>
      <c r="H16" s="30"/>
      <c r="I16" s="30"/>
      <c r="J16" s="28">
        <v>0</v>
      </c>
      <c r="K16" s="43"/>
    </row>
    <row r="17" spans="1:11" s="2" customFormat="1" ht="15" customHeight="1">
      <c r="A17" s="27"/>
      <c r="B17" s="9"/>
      <c r="C17" s="26" t="s">
        <v>40</v>
      </c>
      <c r="D17" s="42" t="s">
        <v>67</v>
      </c>
      <c r="E17" s="42">
        <v>10</v>
      </c>
      <c r="F17" s="42" t="s">
        <v>68</v>
      </c>
      <c r="G17" s="42">
        <v>29.54</v>
      </c>
      <c r="H17" s="30"/>
      <c r="I17" s="30"/>
      <c r="J17" s="28">
        <v>5.37</v>
      </c>
      <c r="K17" s="43"/>
    </row>
    <row r="18" spans="1:11" s="2" customFormat="1" ht="27" customHeight="1">
      <c r="A18" s="27"/>
      <c r="B18" s="9" t="s">
        <v>44</v>
      </c>
      <c r="C18" s="26" t="s">
        <v>45</v>
      </c>
      <c r="D18" s="28" t="s">
        <v>69</v>
      </c>
      <c r="E18" s="9">
        <v>20</v>
      </c>
      <c r="F18" s="9" t="s">
        <v>47</v>
      </c>
      <c r="G18" s="9" t="s">
        <v>70</v>
      </c>
      <c r="H18" s="30" t="s">
        <v>37</v>
      </c>
      <c r="I18" s="30"/>
      <c r="J18" s="28">
        <v>0</v>
      </c>
      <c r="K18" s="43"/>
    </row>
    <row r="19" spans="1:11" s="2" customFormat="1" ht="27" customHeight="1">
      <c r="A19" s="27"/>
      <c r="B19" s="9"/>
      <c r="C19" s="26" t="s">
        <v>49</v>
      </c>
      <c r="D19" s="28" t="s">
        <v>71</v>
      </c>
      <c r="E19" s="9">
        <v>20</v>
      </c>
      <c r="F19" s="9" t="s">
        <v>47</v>
      </c>
      <c r="G19" s="9" t="s">
        <v>70</v>
      </c>
      <c r="H19" s="30"/>
      <c r="I19" s="30"/>
      <c r="J19" s="28">
        <v>0</v>
      </c>
      <c r="K19" s="43"/>
    </row>
    <row r="20" spans="1:11" s="2" customFormat="1" ht="33" customHeight="1">
      <c r="A20" s="27"/>
      <c r="B20" s="26" t="s">
        <v>52</v>
      </c>
      <c r="C20" s="26" t="s">
        <v>53</v>
      </c>
      <c r="D20" s="28" t="s">
        <v>72</v>
      </c>
      <c r="E20" s="9">
        <v>20</v>
      </c>
      <c r="F20" s="9" t="s">
        <v>55</v>
      </c>
      <c r="G20" s="9" t="s">
        <v>70</v>
      </c>
      <c r="H20" s="29" t="s">
        <v>56</v>
      </c>
      <c r="I20" s="35"/>
      <c r="J20" s="28">
        <v>0</v>
      </c>
      <c r="K20" s="44"/>
    </row>
    <row r="21" spans="1:11" s="2" customFormat="1" ht="21" customHeight="1">
      <c r="A21" s="32" t="s">
        <v>57</v>
      </c>
      <c r="B21" s="32"/>
      <c r="C21" s="32"/>
      <c r="D21" s="32"/>
      <c r="E21" s="32"/>
      <c r="F21" s="32"/>
      <c r="G21" s="32"/>
      <c r="H21" s="32"/>
      <c r="I21" s="32"/>
      <c r="J21" s="32"/>
      <c r="K21" s="28">
        <v>5.37</v>
      </c>
    </row>
    <row r="22" spans="1:11" s="1" customFormat="1" ht="84" customHeight="1">
      <c r="A22" s="33" t="s">
        <v>58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</sheetData>
  <sheetProtection/>
  <mergeCells count="45">
    <mergeCell ref="A1:C1"/>
    <mergeCell ref="A2:K2"/>
    <mergeCell ref="A3:K3"/>
    <mergeCell ref="A4:C4"/>
    <mergeCell ref="D4:K4"/>
    <mergeCell ref="A5:C5"/>
    <mergeCell ref="D5:F5"/>
    <mergeCell ref="G5:H5"/>
    <mergeCell ref="I5:K5"/>
    <mergeCell ref="D6:E6"/>
    <mergeCell ref="G6:H6"/>
    <mergeCell ref="I6:K6"/>
    <mergeCell ref="D7:E7"/>
    <mergeCell ref="G7:H7"/>
    <mergeCell ref="I7:K7"/>
    <mergeCell ref="D8:E8"/>
    <mergeCell ref="G8:H8"/>
    <mergeCell ref="I8:K8"/>
    <mergeCell ref="D9:E9"/>
    <mergeCell ref="G9:H9"/>
    <mergeCell ref="I9:K9"/>
    <mergeCell ref="B10:F10"/>
    <mergeCell ref="G10:K10"/>
    <mergeCell ref="H11:I11"/>
    <mergeCell ref="H20:I20"/>
    <mergeCell ref="A21:J21"/>
    <mergeCell ref="A22:K22"/>
    <mergeCell ref="A11:A20"/>
    <mergeCell ref="B12:B17"/>
    <mergeCell ref="B18:B19"/>
    <mergeCell ref="C12:C13"/>
    <mergeCell ref="C14:C15"/>
    <mergeCell ref="D12:D13"/>
    <mergeCell ref="D14:D15"/>
    <mergeCell ref="E12:E13"/>
    <mergeCell ref="E14:E15"/>
    <mergeCell ref="F12:F13"/>
    <mergeCell ref="F14:F15"/>
    <mergeCell ref="G12:G13"/>
    <mergeCell ref="G14:G15"/>
    <mergeCell ref="K12:K20"/>
    <mergeCell ref="A6:C9"/>
    <mergeCell ref="H12:I13"/>
    <mergeCell ref="H14:I17"/>
    <mergeCell ref="H18:I19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00" workbookViewId="0" topLeftCell="A1">
      <selection activeCell="G15" sqref="G15"/>
    </sheetView>
  </sheetViews>
  <sheetFormatPr defaultColWidth="8.75390625" defaultRowHeight="14.25"/>
  <cols>
    <col min="1" max="1" width="3.875" style="1" customWidth="1"/>
    <col min="2" max="2" width="8.25390625" style="1" customWidth="1"/>
    <col min="3" max="3" width="4.875" style="1" customWidth="1"/>
    <col min="4" max="4" width="10.875" style="1" customWidth="1"/>
    <col min="5" max="5" width="3.25390625" style="1" customWidth="1"/>
    <col min="6" max="7" width="6.125" style="1" customWidth="1"/>
    <col min="8" max="8" width="7.75390625" style="1" customWidth="1"/>
    <col min="9" max="9" width="6.875" style="1" customWidth="1"/>
    <col min="10" max="10" width="4.75390625" style="1" customWidth="1"/>
    <col min="11" max="11" width="16.25390625" style="1" customWidth="1"/>
    <col min="12" max="16384" width="8.125" style="1" customWidth="1"/>
  </cols>
  <sheetData>
    <row r="1" spans="1:5" s="1" customFormat="1" ht="21.75" customHeight="1">
      <c r="A1" s="3" t="s">
        <v>0</v>
      </c>
      <c r="B1" s="3"/>
      <c r="C1" s="3"/>
      <c r="D1" s="4"/>
      <c r="E1" s="4"/>
    </row>
    <row r="2" spans="1:11" s="1" customFormat="1" ht="28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2" customFormat="1" ht="1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2" customFormat="1" ht="12" customHeight="1">
      <c r="A4" s="7" t="s">
        <v>2</v>
      </c>
      <c r="B4" s="8"/>
      <c r="C4" s="8"/>
      <c r="D4" s="9" t="s">
        <v>73</v>
      </c>
      <c r="E4" s="9"/>
      <c r="F4" s="9"/>
      <c r="G4" s="9"/>
      <c r="H4" s="9"/>
      <c r="I4" s="9"/>
      <c r="J4" s="9"/>
      <c r="K4" s="9"/>
    </row>
    <row r="5" spans="1:11" s="2" customFormat="1" ht="12" customHeight="1">
      <c r="A5" s="7" t="s">
        <v>4</v>
      </c>
      <c r="B5" s="8"/>
      <c r="C5" s="8"/>
      <c r="D5" s="9"/>
      <c r="E5" s="9"/>
      <c r="F5" s="9"/>
      <c r="G5" s="7" t="s">
        <v>5</v>
      </c>
      <c r="H5" s="10"/>
      <c r="I5" s="34" t="s">
        <v>6</v>
      </c>
      <c r="J5" s="34"/>
      <c r="K5" s="15"/>
    </row>
    <row r="6" spans="1:11" s="2" customFormat="1" ht="19.5" customHeight="1">
      <c r="A6" s="11" t="s">
        <v>7</v>
      </c>
      <c r="B6" s="12"/>
      <c r="C6" s="13"/>
      <c r="D6" s="14"/>
      <c r="E6" s="15"/>
      <c r="F6" s="9"/>
      <c r="G6" s="14" t="s">
        <v>8</v>
      </c>
      <c r="H6" s="15"/>
      <c r="I6" s="14" t="s">
        <v>9</v>
      </c>
      <c r="J6" s="34"/>
      <c r="K6" s="15"/>
    </row>
    <row r="7" spans="1:11" s="2" customFormat="1" ht="12" customHeight="1">
      <c r="A7" s="16"/>
      <c r="B7" s="17"/>
      <c r="C7" s="18"/>
      <c r="D7" s="19" t="s">
        <v>10</v>
      </c>
      <c r="E7" s="20"/>
      <c r="F7" s="9"/>
      <c r="G7" s="14">
        <v>25.79</v>
      </c>
      <c r="H7" s="15"/>
      <c r="I7" s="14">
        <v>6.28</v>
      </c>
      <c r="J7" s="34"/>
      <c r="K7" s="15"/>
    </row>
    <row r="8" spans="1:11" s="2" customFormat="1" ht="12" customHeight="1">
      <c r="A8" s="21"/>
      <c r="B8" s="17"/>
      <c r="C8" s="22"/>
      <c r="D8" s="19" t="s">
        <v>12</v>
      </c>
      <c r="E8" s="20"/>
      <c r="F8" s="9"/>
      <c r="G8" s="14">
        <v>25.79</v>
      </c>
      <c r="H8" s="15"/>
      <c r="I8" s="14">
        <v>6.28</v>
      </c>
      <c r="J8" s="34"/>
      <c r="K8" s="15"/>
    </row>
    <row r="9" spans="1:11" s="2" customFormat="1" ht="12" customHeight="1">
      <c r="A9" s="23"/>
      <c r="B9" s="24"/>
      <c r="C9" s="25"/>
      <c r="D9" s="19" t="s">
        <v>13</v>
      </c>
      <c r="E9" s="20"/>
      <c r="F9" s="9"/>
      <c r="G9" s="14"/>
      <c r="H9" s="15"/>
      <c r="I9" s="14"/>
      <c r="J9" s="34"/>
      <c r="K9" s="15"/>
    </row>
    <row r="10" spans="1:11" s="2" customFormat="1" ht="33.75" customHeight="1">
      <c r="A10" s="9" t="s">
        <v>14</v>
      </c>
      <c r="B10" s="9" t="s">
        <v>74</v>
      </c>
      <c r="C10" s="9"/>
      <c r="D10" s="9"/>
      <c r="E10" s="9"/>
      <c r="F10" s="9"/>
      <c r="G10" s="7" t="s">
        <v>75</v>
      </c>
      <c r="H10" s="8"/>
      <c r="I10" s="8"/>
      <c r="J10" s="8"/>
      <c r="K10" s="10"/>
    </row>
    <row r="11" spans="1:11" s="2" customFormat="1" ht="21">
      <c r="A11" s="26" t="s">
        <v>17</v>
      </c>
      <c r="B11" s="26" t="s">
        <v>18</v>
      </c>
      <c r="C11" s="9" t="s">
        <v>19</v>
      </c>
      <c r="D11" s="9" t="s">
        <v>20</v>
      </c>
      <c r="E11" s="9" t="s">
        <v>21</v>
      </c>
      <c r="F11" s="9" t="s">
        <v>22</v>
      </c>
      <c r="G11" s="9" t="s">
        <v>23</v>
      </c>
      <c r="H11" s="14" t="s">
        <v>24</v>
      </c>
      <c r="I11" s="15"/>
      <c r="J11" s="9" t="s">
        <v>25</v>
      </c>
      <c r="K11" s="9" t="s">
        <v>26</v>
      </c>
    </row>
    <row r="12" spans="1:11" s="2" customFormat="1" ht="24" customHeight="1">
      <c r="A12" s="27"/>
      <c r="B12" s="9" t="s">
        <v>27</v>
      </c>
      <c r="C12" s="26" t="s">
        <v>28</v>
      </c>
      <c r="D12" s="28" t="s">
        <v>76</v>
      </c>
      <c r="E12" s="28">
        <v>12</v>
      </c>
      <c r="F12" s="9" t="s">
        <v>77</v>
      </c>
      <c r="G12" s="9" t="s">
        <v>77</v>
      </c>
      <c r="H12" s="39" t="s">
        <v>78</v>
      </c>
      <c r="I12" s="39"/>
      <c r="J12" s="9">
        <v>12</v>
      </c>
      <c r="K12" s="28"/>
    </row>
    <row r="13" spans="1:11" s="2" customFormat="1" ht="33.75" customHeight="1">
      <c r="A13" s="27"/>
      <c r="B13" s="9"/>
      <c r="C13" s="27"/>
      <c r="D13" s="28" t="s">
        <v>79</v>
      </c>
      <c r="E13" s="28">
        <v>12</v>
      </c>
      <c r="F13" s="9" t="s">
        <v>77</v>
      </c>
      <c r="G13" s="9" t="s">
        <v>77</v>
      </c>
      <c r="H13" s="39"/>
      <c r="I13" s="39"/>
      <c r="J13" s="9">
        <v>0</v>
      </c>
      <c r="K13" s="28" t="s">
        <v>80</v>
      </c>
    </row>
    <row r="14" spans="1:11" s="2" customFormat="1" ht="33.75" customHeight="1">
      <c r="A14" s="27"/>
      <c r="B14" s="9"/>
      <c r="C14" s="26" t="s">
        <v>38</v>
      </c>
      <c r="D14" s="28" t="s">
        <v>81</v>
      </c>
      <c r="E14" s="28">
        <v>15</v>
      </c>
      <c r="F14" s="31">
        <v>1</v>
      </c>
      <c r="G14" s="31">
        <v>0.5</v>
      </c>
      <c r="H14" s="39"/>
      <c r="I14" s="39"/>
      <c r="J14" s="9">
        <v>5</v>
      </c>
      <c r="K14" s="28" t="s">
        <v>80</v>
      </c>
    </row>
    <row r="15" spans="1:11" s="2" customFormat="1" ht="33.75" customHeight="1">
      <c r="A15" s="27"/>
      <c r="B15" s="9"/>
      <c r="C15" s="26" t="s">
        <v>40</v>
      </c>
      <c r="D15" s="28" t="s">
        <v>82</v>
      </c>
      <c r="E15" s="28">
        <v>11</v>
      </c>
      <c r="F15" s="9" t="s">
        <v>83</v>
      </c>
      <c r="G15" s="9" t="s">
        <v>84</v>
      </c>
      <c r="H15" s="39"/>
      <c r="I15" s="39"/>
      <c r="J15" s="41">
        <f>(6.28/25.79)*11</f>
        <v>2.6785575804575417</v>
      </c>
      <c r="K15" s="28" t="s">
        <v>80</v>
      </c>
    </row>
    <row r="16" spans="1:11" s="2" customFormat="1" ht="21.75" customHeight="1">
      <c r="A16" s="27"/>
      <c r="B16" s="40" t="s">
        <v>44</v>
      </c>
      <c r="C16" s="26" t="s">
        <v>45</v>
      </c>
      <c r="D16" s="28" t="s">
        <v>85</v>
      </c>
      <c r="E16" s="28">
        <v>20</v>
      </c>
      <c r="F16" s="28" t="s">
        <v>47</v>
      </c>
      <c r="G16" s="28" t="s">
        <v>47</v>
      </c>
      <c r="H16" s="30" t="s">
        <v>37</v>
      </c>
      <c r="I16" s="30"/>
      <c r="J16" s="9">
        <v>20</v>
      </c>
      <c r="K16" s="28"/>
    </row>
    <row r="17" spans="1:11" s="2" customFormat="1" ht="24" customHeight="1">
      <c r="A17" s="27"/>
      <c r="B17" s="40"/>
      <c r="C17" s="26" t="s">
        <v>49</v>
      </c>
      <c r="D17" s="28" t="s">
        <v>86</v>
      </c>
      <c r="E17" s="28">
        <v>20</v>
      </c>
      <c r="F17" s="28" t="s">
        <v>47</v>
      </c>
      <c r="G17" s="28" t="s">
        <v>47</v>
      </c>
      <c r="H17" s="30"/>
      <c r="I17" s="30"/>
      <c r="J17" s="9">
        <v>20</v>
      </c>
      <c r="K17" s="28"/>
    </row>
    <row r="18" spans="1:11" s="2" customFormat="1" ht="43.5" customHeight="1">
      <c r="A18" s="27"/>
      <c r="B18" s="26" t="s">
        <v>52</v>
      </c>
      <c r="C18" s="26" t="s">
        <v>53</v>
      </c>
      <c r="D18" s="28" t="s">
        <v>87</v>
      </c>
      <c r="E18" s="28">
        <v>20</v>
      </c>
      <c r="F18" s="9" t="s">
        <v>55</v>
      </c>
      <c r="G18" s="28" t="s">
        <v>55</v>
      </c>
      <c r="H18" s="29" t="s">
        <v>56</v>
      </c>
      <c r="I18" s="35"/>
      <c r="J18" s="9">
        <v>20</v>
      </c>
      <c r="K18" s="28"/>
    </row>
    <row r="19" spans="1:11" s="2" customFormat="1" ht="21" customHeight="1">
      <c r="A19" s="32" t="s">
        <v>57</v>
      </c>
      <c r="B19" s="32"/>
      <c r="C19" s="32"/>
      <c r="D19" s="32"/>
      <c r="E19" s="32"/>
      <c r="F19" s="32"/>
      <c r="G19" s="32"/>
      <c r="H19" s="32"/>
      <c r="I19" s="32"/>
      <c r="J19" s="32"/>
      <c r="K19" s="36">
        <f>J12+J13+J14+J15+J16+J17+J18</f>
        <v>79.67855758045755</v>
      </c>
    </row>
    <row r="20" spans="1:11" s="1" customFormat="1" ht="84" customHeight="1">
      <c r="A20" s="33" t="s">
        <v>58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</row>
  </sheetData>
  <sheetProtection/>
  <mergeCells count="34">
    <mergeCell ref="A1:C1"/>
    <mergeCell ref="A2:K2"/>
    <mergeCell ref="A3:K3"/>
    <mergeCell ref="A4:C4"/>
    <mergeCell ref="D4:K4"/>
    <mergeCell ref="A5:C5"/>
    <mergeCell ref="D5:F5"/>
    <mergeCell ref="G5:H5"/>
    <mergeCell ref="I5:K5"/>
    <mergeCell ref="D6:E6"/>
    <mergeCell ref="G6:H6"/>
    <mergeCell ref="I6:K6"/>
    <mergeCell ref="D7:E7"/>
    <mergeCell ref="G7:H7"/>
    <mergeCell ref="I7:K7"/>
    <mergeCell ref="D8:E8"/>
    <mergeCell ref="G8:H8"/>
    <mergeCell ref="I8:K8"/>
    <mergeCell ref="D9:E9"/>
    <mergeCell ref="G9:H9"/>
    <mergeCell ref="I9:K9"/>
    <mergeCell ref="B10:F10"/>
    <mergeCell ref="G10:K10"/>
    <mergeCell ref="H11:I11"/>
    <mergeCell ref="H18:I18"/>
    <mergeCell ref="A19:J19"/>
    <mergeCell ref="A20:K20"/>
    <mergeCell ref="A11:A18"/>
    <mergeCell ref="B12:B15"/>
    <mergeCell ref="B16:B17"/>
    <mergeCell ref="C12:C13"/>
    <mergeCell ref="A6:C9"/>
    <mergeCell ref="H12:I15"/>
    <mergeCell ref="H16:I17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00" workbookViewId="0" topLeftCell="A1">
      <selection activeCell="N7" sqref="N7"/>
    </sheetView>
  </sheetViews>
  <sheetFormatPr defaultColWidth="8.75390625" defaultRowHeight="14.25"/>
  <cols>
    <col min="1" max="1" width="3.875" style="1" customWidth="1"/>
    <col min="2" max="2" width="6.375" style="1" customWidth="1"/>
    <col min="3" max="3" width="7.75390625" style="1" customWidth="1"/>
    <col min="4" max="4" width="15.25390625" style="1" customWidth="1"/>
    <col min="5" max="5" width="3.25390625" style="1" customWidth="1"/>
    <col min="6" max="7" width="7.125" style="1" customWidth="1"/>
    <col min="8" max="8" width="7.75390625" style="1" customWidth="1"/>
    <col min="9" max="9" width="6.875" style="1" customWidth="1"/>
    <col min="10" max="10" width="6.125" style="1" customWidth="1"/>
    <col min="11" max="11" width="6.00390625" style="1" customWidth="1"/>
    <col min="12" max="16384" width="8.125" style="1" customWidth="1"/>
  </cols>
  <sheetData>
    <row r="1" spans="1:5" s="1" customFormat="1" ht="21.75" customHeight="1">
      <c r="A1" s="3" t="s">
        <v>0</v>
      </c>
      <c r="B1" s="3"/>
      <c r="C1" s="3"/>
      <c r="D1" s="4"/>
      <c r="E1" s="4"/>
    </row>
    <row r="2" spans="1:11" s="1" customFormat="1" ht="28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2" customFormat="1" ht="1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2" customFormat="1" ht="12" customHeight="1">
      <c r="A4" s="7" t="s">
        <v>2</v>
      </c>
      <c r="B4" s="8"/>
      <c r="C4" s="8"/>
      <c r="D4" s="9" t="s">
        <v>88</v>
      </c>
      <c r="E4" s="9"/>
      <c r="F4" s="9"/>
      <c r="G4" s="9"/>
      <c r="H4" s="9"/>
      <c r="I4" s="9"/>
      <c r="J4" s="9"/>
      <c r="K4" s="9"/>
    </row>
    <row r="5" spans="1:11" s="2" customFormat="1" ht="12" customHeight="1">
      <c r="A5" s="7" t="s">
        <v>4</v>
      </c>
      <c r="B5" s="8"/>
      <c r="C5" s="8"/>
      <c r="D5" s="9"/>
      <c r="E5" s="9"/>
      <c r="F5" s="9"/>
      <c r="G5" s="7" t="s">
        <v>5</v>
      </c>
      <c r="H5" s="10"/>
      <c r="I5" s="34" t="s">
        <v>6</v>
      </c>
      <c r="J5" s="34"/>
      <c r="K5" s="15"/>
    </row>
    <row r="6" spans="1:11" s="2" customFormat="1" ht="19.5" customHeight="1">
      <c r="A6" s="11" t="s">
        <v>7</v>
      </c>
      <c r="B6" s="12"/>
      <c r="C6" s="13"/>
      <c r="D6" s="14"/>
      <c r="E6" s="15"/>
      <c r="F6" s="9"/>
      <c r="G6" s="14" t="s">
        <v>8</v>
      </c>
      <c r="H6" s="15"/>
      <c r="I6" s="14" t="s">
        <v>9</v>
      </c>
      <c r="J6" s="34"/>
      <c r="K6" s="15"/>
    </row>
    <row r="7" spans="1:11" s="2" customFormat="1" ht="12" customHeight="1">
      <c r="A7" s="16"/>
      <c r="B7" s="17"/>
      <c r="C7" s="18"/>
      <c r="D7" s="19" t="s">
        <v>10</v>
      </c>
      <c r="E7" s="20"/>
      <c r="F7" s="9"/>
      <c r="G7" s="14">
        <v>20</v>
      </c>
      <c r="H7" s="15"/>
      <c r="I7" s="14">
        <v>30</v>
      </c>
      <c r="J7" s="34"/>
      <c r="K7" s="15"/>
    </row>
    <row r="8" spans="1:11" s="2" customFormat="1" ht="12" customHeight="1">
      <c r="A8" s="21"/>
      <c r="B8" s="17"/>
      <c r="C8" s="22"/>
      <c r="D8" s="19" t="s">
        <v>12</v>
      </c>
      <c r="E8" s="20"/>
      <c r="F8" s="9"/>
      <c r="G8" s="14">
        <v>20</v>
      </c>
      <c r="H8" s="15"/>
      <c r="I8" s="14">
        <v>30</v>
      </c>
      <c r="J8" s="34"/>
      <c r="K8" s="15"/>
    </row>
    <row r="9" spans="1:11" s="2" customFormat="1" ht="12" customHeight="1">
      <c r="A9" s="23"/>
      <c r="B9" s="24"/>
      <c r="C9" s="25"/>
      <c r="D9" s="19" t="s">
        <v>13</v>
      </c>
      <c r="E9" s="20"/>
      <c r="F9" s="9"/>
      <c r="G9" s="14"/>
      <c r="H9" s="15"/>
      <c r="I9" s="14"/>
      <c r="J9" s="34"/>
      <c r="K9" s="15"/>
    </row>
    <row r="10" spans="1:11" s="2" customFormat="1" ht="33.75" customHeight="1">
      <c r="A10" s="9" t="s">
        <v>14</v>
      </c>
      <c r="B10" s="9" t="s">
        <v>89</v>
      </c>
      <c r="C10" s="9"/>
      <c r="D10" s="9"/>
      <c r="E10" s="9"/>
      <c r="F10" s="9"/>
      <c r="G10" s="7" t="s">
        <v>90</v>
      </c>
      <c r="H10" s="8"/>
      <c r="I10" s="8"/>
      <c r="J10" s="8"/>
      <c r="K10" s="10"/>
    </row>
    <row r="11" spans="1:11" s="2" customFormat="1" ht="31.5">
      <c r="A11" s="26" t="s">
        <v>17</v>
      </c>
      <c r="B11" s="26" t="s">
        <v>18</v>
      </c>
      <c r="C11" s="9" t="s">
        <v>19</v>
      </c>
      <c r="D11" s="9" t="s">
        <v>20</v>
      </c>
      <c r="E11" s="9" t="s">
        <v>21</v>
      </c>
      <c r="F11" s="9" t="s">
        <v>22</v>
      </c>
      <c r="G11" s="9" t="s">
        <v>23</v>
      </c>
      <c r="H11" s="14" t="s">
        <v>24</v>
      </c>
      <c r="I11" s="15"/>
      <c r="J11" s="9" t="s">
        <v>25</v>
      </c>
      <c r="K11" s="9" t="s">
        <v>26</v>
      </c>
    </row>
    <row r="12" spans="1:11" s="2" customFormat="1" ht="15" customHeight="1">
      <c r="A12" s="27"/>
      <c r="B12" s="9" t="s">
        <v>27</v>
      </c>
      <c r="C12" s="26" t="s">
        <v>28</v>
      </c>
      <c r="D12" s="28" t="s">
        <v>91</v>
      </c>
      <c r="E12" s="28">
        <v>10</v>
      </c>
      <c r="F12" s="9">
        <v>18</v>
      </c>
      <c r="G12" s="9">
        <v>18</v>
      </c>
      <c r="H12" s="29" t="s">
        <v>31</v>
      </c>
      <c r="I12" s="35"/>
      <c r="J12" s="28">
        <v>10</v>
      </c>
      <c r="K12" s="28"/>
    </row>
    <row r="13" spans="1:11" s="2" customFormat="1" ht="15" customHeight="1">
      <c r="A13" s="27"/>
      <c r="B13" s="9"/>
      <c r="C13" s="26" t="s">
        <v>34</v>
      </c>
      <c r="D13" s="28" t="s">
        <v>92</v>
      </c>
      <c r="E13" s="28">
        <v>10</v>
      </c>
      <c r="F13" s="31" t="s">
        <v>55</v>
      </c>
      <c r="G13" s="31" t="s">
        <v>55</v>
      </c>
      <c r="H13" s="29" t="s">
        <v>37</v>
      </c>
      <c r="I13" s="35"/>
      <c r="J13" s="28">
        <v>10</v>
      </c>
      <c r="K13" s="28"/>
    </row>
    <row r="14" spans="1:11" s="2" customFormat="1" ht="15" customHeight="1">
      <c r="A14" s="27"/>
      <c r="B14" s="9"/>
      <c r="C14" s="26" t="s">
        <v>38</v>
      </c>
      <c r="D14" s="28" t="s">
        <v>93</v>
      </c>
      <c r="E14" s="28">
        <v>10</v>
      </c>
      <c r="F14" s="9" t="s">
        <v>55</v>
      </c>
      <c r="G14" s="9" t="s">
        <v>55</v>
      </c>
      <c r="H14" s="37"/>
      <c r="I14" s="38"/>
      <c r="J14" s="28">
        <v>10</v>
      </c>
      <c r="K14" s="28"/>
    </row>
    <row r="15" spans="1:11" s="2" customFormat="1" ht="15" customHeight="1">
      <c r="A15" s="27"/>
      <c r="B15" s="9"/>
      <c r="C15" s="26" t="s">
        <v>40</v>
      </c>
      <c r="D15" s="28" t="s">
        <v>94</v>
      </c>
      <c r="E15" s="28">
        <v>10</v>
      </c>
      <c r="F15" s="9" t="s">
        <v>95</v>
      </c>
      <c r="G15" s="9" t="s">
        <v>96</v>
      </c>
      <c r="H15" s="37"/>
      <c r="I15" s="38"/>
      <c r="J15" s="28">
        <v>8</v>
      </c>
      <c r="K15" s="28"/>
    </row>
    <row r="16" spans="1:11" s="2" customFormat="1" ht="45.75" customHeight="1">
      <c r="A16" s="27"/>
      <c r="B16" s="9" t="s">
        <v>44</v>
      </c>
      <c r="C16" s="26" t="s">
        <v>45</v>
      </c>
      <c r="D16" s="28" t="s">
        <v>97</v>
      </c>
      <c r="E16" s="9">
        <v>20</v>
      </c>
      <c r="F16" s="9" t="s">
        <v>47</v>
      </c>
      <c r="G16" s="9" t="s">
        <v>47</v>
      </c>
      <c r="H16" s="37" t="s">
        <v>37</v>
      </c>
      <c r="I16" s="38"/>
      <c r="J16" s="28">
        <v>10</v>
      </c>
      <c r="K16" s="28"/>
    </row>
    <row r="17" spans="1:11" s="2" customFormat="1" ht="37.5" customHeight="1">
      <c r="A17" s="27"/>
      <c r="B17" s="9"/>
      <c r="C17" s="26" t="s">
        <v>49</v>
      </c>
      <c r="D17" s="28" t="s">
        <v>98</v>
      </c>
      <c r="E17" s="9">
        <v>20</v>
      </c>
      <c r="F17" s="9" t="s">
        <v>47</v>
      </c>
      <c r="G17" s="9" t="s">
        <v>47</v>
      </c>
      <c r="H17" s="37"/>
      <c r="I17" s="38"/>
      <c r="J17" s="28">
        <v>10</v>
      </c>
      <c r="K17" s="28"/>
    </row>
    <row r="18" spans="1:11" s="2" customFormat="1" ht="21.75" customHeight="1">
      <c r="A18" s="27"/>
      <c r="B18" s="26" t="s">
        <v>52</v>
      </c>
      <c r="C18" s="26" t="s">
        <v>53</v>
      </c>
      <c r="D18" s="28" t="s">
        <v>99</v>
      </c>
      <c r="E18" s="28">
        <v>20</v>
      </c>
      <c r="F18" s="9" t="s">
        <v>55</v>
      </c>
      <c r="G18" s="28" t="s">
        <v>55</v>
      </c>
      <c r="H18" s="29" t="s">
        <v>56</v>
      </c>
      <c r="I18" s="35"/>
      <c r="J18" s="28">
        <v>10</v>
      </c>
      <c r="K18" s="28"/>
    </row>
    <row r="19" spans="1:11" s="2" customFormat="1" ht="21" customHeight="1">
      <c r="A19" s="32" t="s">
        <v>57</v>
      </c>
      <c r="B19" s="32"/>
      <c r="C19" s="32"/>
      <c r="D19" s="32"/>
      <c r="E19" s="32"/>
      <c r="F19" s="32"/>
      <c r="G19" s="32"/>
      <c r="H19" s="32"/>
      <c r="I19" s="32"/>
      <c r="J19" s="32"/>
      <c r="K19" s="28">
        <v>98</v>
      </c>
    </row>
    <row r="20" spans="1:11" s="1" customFormat="1" ht="84" customHeight="1">
      <c r="A20" s="33" t="s">
        <v>58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</row>
  </sheetData>
  <sheetProtection/>
  <mergeCells count="34">
    <mergeCell ref="A1:C1"/>
    <mergeCell ref="A2:K2"/>
    <mergeCell ref="A3:K3"/>
    <mergeCell ref="A4:C4"/>
    <mergeCell ref="D4:K4"/>
    <mergeCell ref="A5:C5"/>
    <mergeCell ref="D5:F5"/>
    <mergeCell ref="G5:H5"/>
    <mergeCell ref="I5:K5"/>
    <mergeCell ref="D6:E6"/>
    <mergeCell ref="G6:H6"/>
    <mergeCell ref="I6:K6"/>
    <mergeCell ref="D7:E7"/>
    <mergeCell ref="G7:H7"/>
    <mergeCell ref="I7:K7"/>
    <mergeCell ref="D8:E8"/>
    <mergeCell ref="G8:H8"/>
    <mergeCell ref="I8:K8"/>
    <mergeCell ref="D9:E9"/>
    <mergeCell ref="G9:H9"/>
    <mergeCell ref="I9:K9"/>
    <mergeCell ref="B10:F10"/>
    <mergeCell ref="G10:K10"/>
    <mergeCell ref="H11:I11"/>
    <mergeCell ref="H12:I12"/>
    <mergeCell ref="H18:I18"/>
    <mergeCell ref="A19:J19"/>
    <mergeCell ref="A20:K20"/>
    <mergeCell ref="A11:A18"/>
    <mergeCell ref="B12:B15"/>
    <mergeCell ref="B16:B17"/>
    <mergeCell ref="A6:C9"/>
    <mergeCell ref="H13:I15"/>
    <mergeCell ref="H16:I17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00" workbookViewId="0" topLeftCell="A1">
      <selection activeCell="Q6" sqref="Q6"/>
    </sheetView>
  </sheetViews>
  <sheetFormatPr defaultColWidth="8.75390625" defaultRowHeight="14.25"/>
  <cols>
    <col min="1" max="1" width="3.375" style="1" customWidth="1"/>
    <col min="2" max="2" width="4.75390625" style="1" customWidth="1"/>
    <col min="3" max="3" width="7.75390625" style="1" customWidth="1"/>
    <col min="4" max="4" width="15.25390625" style="1" customWidth="1"/>
    <col min="5" max="5" width="3.25390625" style="1" customWidth="1"/>
    <col min="6" max="7" width="8.625" style="1" customWidth="1"/>
    <col min="8" max="8" width="7.75390625" style="1" customWidth="1"/>
    <col min="9" max="9" width="6.875" style="1" customWidth="1"/>
    <col min="10" max="10" width="5.00390625" style="1" customWidth="1"/>
    <col min="11" max="11" width="7.00390625" style="1" customWidth="1"/>
    <col min="12" max="16384" width="8.125" style="1" customWidth="1"/>
  </cols>
  <sheetData>
    <row r="1" spans="1:5" s="1" customFormat="1" ht="21.75" customHeight="1">
      <c r="A1" s="3" t="s">
        <v>0</v>
      </c>
      <c r="B1" s="3"/>
      <c r="C1" s="3"/>
      <c r="D1" s="4"/>
      <c r="E1" s="4"/>
    </row>
    <row r="2" spans="1:11" s="1" customFormat="1" ht="28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2" customFormat="1" ht="1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2" customFormat="1" ht="12" customHeight="1">
      <c r="A4" s="7" t="s">
        <v>2</v>
      </c>
      <c r="B4" s="8"/>
      <c r="C4" s="8"/>
      <c r="D4" s="9" t="s">
        <v>100</v>
      </c>
      <c r="E4" s="9"/>
      <c r="F4" s="9"/>
      <c r="G4" s="9"/>
      <c r="H4" s="9"/>
      <c r="I4" s="9"/>
      <c r="J4" s="9"/>
      <c r="K4" s="9"/>
    </row>
    <row r="5" spans="1:11" s="2" customFormat="1" ht="12" customHeight="1">
      <c r="A5" s="7" t="s">
        <v>4</v>
      </c>
      <c r="B5" s="8"/>
      <c r="C5" s="8"/>
      <c r="D5" s="9"/>
      <c r="E5" s="9"/>
      <c r="F5" s="9"/>
      <c r="G5" s="7" t="s">
        <v>5</v>
      </c>
      <c r="H5" s="10"/>
      <c r="I5" s="34"/>
      <c r="J5" s="34"/>
      <c r="K5" s="15"/>
    </row>
    <row r="6" spans="1:11" s="2" customFormat="1" ht="19.5" customHeight="1">
      <c r="A6" s="11" t="s">
        <v>7</v>
      </c>
      <c r="B6" s="12"/>
      <c r="C6" s="13"/>
      <c r="D6" s="14"/>
      <c r="E6" s="15"/>
      <c r="F6" s="9"/>
      <c r="G6" s="14" t="s">
        <v>8</v>
      </c>
      <c r="H6" s="15"/>
      <c r="I6" s="14" t="s">
        <v>9</v>
      </c>
      <c r="J6" s="34"/>
      <c r="K6" s="15"/>
    </row>
    <row r="7" spans="1:11" s="2" customFormat="1" ht="12" customHeight="1">
      <c r="A7" s="16"/>
      <c r="B7" s="17"/>
      <c r="C7" s="18"/>
      <c r="D7" s="19" t="s">
        <v>10</v>
      </c>
      <c r="E7" s="20"/>
      <c r="F7" s="9"/>
      <c r="G7" s="14">
        <v>30</v>
      </c>
      <c r="H7" s="15"/>
      <c r="I7" s="14">
        <v>26.76</v>
      </c>
      <c r="J7" s="34"/>
      <c r="K7" s="15"/>
    </row>
    <row r="8" spans="1:11" s="2" customFormat="1" ht="12" customHeight="1">
      <c r="A8" s="21"/>
      <c r="B8" s="17"/>
      <c r="C8" s="22"/>
      <c r="D8" s="19" t="s">
        <v>12</v>
      </c>
      <c r="E8" s="20"/>
      <c r="F8" s="9"/>
      <c r="G8" s="14">
        <v>30</v>
      </c>
      <c r="H8" s="15"/>
      <c r="I8" s="14">
        <v>26.76</v>
      </c>
      <c r="J8" s="34"/>
      <c r="K8" s="15"/>
    </row>
    <row r="9" spans="1:11" s="2" customFormat="1" ht="12" customHeight="1">
      <c r="A9" s="23"/>
      <c r="B9" s="24"/>
      <c r="C9" s="25"/>
      <c r="D9" s="19" t="s">
        <v>13</v>
      </c>
      <c r="E9" s="20"/>
      <c r="F9" s="9"/>
      <c r="G9" s="14"/>
      <c r="H9" s="15"/>
      <c r="I9" s="14"/>
      <c r="J9" s="34"/>
      <c r="K9" s="15"/>
    </row>
    <row r="10" spans="1:11" s="2" customFormat="1" ht="33.75" customHeight="1">
      <c r="A10" s="9" t="s">
        <v>14</v>
      </c>
      <c r="B10" s="9" t="s">
        <v>101</v>
      </c>
      <c r="C10" s="9"/>
      <c r="D10" s="9"/>
      <c r="E10" s="9"/>
      <c r="F10" s="9"/>
      <c r="G10" s="7" t="s">
        <v>101</v>
      </c>
      <c r="H10" s="8"/>
      <c r="I10" s="8"/>
      <c r="J10" s="8"/>
      <c r="K10" s="10"/>
    </row>
    <row r="11" spans="1:11" s="2" customFormat="1" ht="21">
      <c r="A11" s="26" t="s">
        <v>17</v>
      </c>
      <c r="B11" s="26" t="s">
        <v>18</v>
      </c>
      <c r="C11" s="9" t="s">
        <v>19</v>
      </c>
      <c r="D11" s="9" t="s">
        <v>20</v>
      </c>
      <c r="E11" s="9" t="s">
        <v>21</v>
      </c>
      <c r="F11" s="9" t="s">
        <v>22</v>
      </c>
      <c r="G11" s="9" t="s">
        <v>23</v>
      </c>
      <c r="H11" s="14" t="s">
        <v>24</v>
      </c>
      <c r="I11" s="15"/>
      <c r="J11" s="9" t="s">
        <v>25</v>
      </c>
      <c r="K11" s="9" t="s">
        <v>26</v>
      </c>
    </row>
    <row r="12" spans="1:11" s="2" customFormat="1" ht="24" customHeight="1">
      <c r="A12" s="27"/>
      <c r="B12" s="9" t="s">
        <v>27</v>
      </c>
      <c r="C12" s="26" t="s">
        <v>28</v>
      </c>
      <c r="D12" s="28" t="s">
        <v>102</v>
      </c>
      <c r="E12" s="9">
        <v>5</v>
      </c>
      <c r="F12" s="9">
        <v>132</v>
      </c>
      <c r="G12" s="9">
        <v>119</v>
      </c>
      <c r="H12" s="29" t="s">
        <v>31</v>
      </c>
      <c r="I12" s="35"/>
      <c r="J12" s="36">
        <f>(G12/F12)*E12</f>
        <v>4.507575757575758</v>
      </c>
      <c r="K12" s="28"/>
    </row>
    <row r="13" spans="1:11" s="2" customFormat="1" ht="24" customHeight="1">
      <c r="A13" s="27"/>
      <c r="B13" s="9"/>
      <c r="C13" s="27"/>
      <c r="D13" s="28" t="s">
        <v>103</v>
      </c>
      <c r="E13" s="9">
        <v>5</v>
      </c>
      <c r="F13" s="9">
        <v>131</v>
      </c>
      <c r="G13" s="9">
        <v>117</v>
      </c>
      <c r="H13" s="37"/>
      <c r="I13" s="38"/>
      <c r="J13" s="36">
        <f>(G13/F13)*E13</f>
        <v>4.465648854961833</v>
      </c>
      <c r="K13" s="28"/>
    </row>
    <row r="14" spans="1:11" s="2" customFormat="1" ht="45.75" customHeight="1">
      <c r="A14" s="27"/>
      <c r="B14" s="9"/>
      <c r="C14" s="26" t="s">
        <v>34</v>
      </c>
      <c r="D14" s="28" t="s">
        <v>104</v>
      </c>
      <c r="E14" s="9">
        <v>5</v>
      </c>
      <c r="F14" s="31">
        <v>1</v>
      </c>
      <c r="G14" s="31">
        <v>1</v>
      </c>
      <c r="H14" s="29" t="s">
        <v>37</v>
      </c>
      <c r="I14" s="35"/>
      <c r="J14" s="28">
        <v>5</v>
      </c>
      <c r="K14" s="28"/>
    </row>
    <row r="15" spans="1:11" s="2" customFormat="1" ht="24" customHeight="1">
      <c r="A15" s="27"/>
      <c r="B15" s="9"/>
      <c r="C15" s="27"/>
      <c r="D15" s="28" t="s">
        <v>105</v>
      </c>
      <c r="E15" s="9">
        <v>5</v>
      </c>
      <c r="F15" s="31">
        <v>1</v>
      </c>
      <c r="G15" s="31">
        <v>1</v>
      </c>
      <c r="H15" s="37"/>
      <c r="I15" s="38"/>
      <c r="J15" s="28">
        <v>5</v>
      </c>
      <c r="K15" s="28"/>
    </row>
    <row r="16" spans="1:11" s="2" customFormat="1" ht="24" customHeight="1">
      <c r="A16" s="27"/>
      <c r="B16" s="9"/>
      <c r="C16" s="26" t="s">
        <v>38</v>
      </c>
      <c r="D16" s="28" t="s">
        <v>106</v>
      </c>
      <c r="E16" s="9">
        <v>10</v>
      </c>
      <c r="F16" s="31">
        <v>1</v>
      </c>
      <c r="G16" s="31">
        <v>1</v>
      </c>
      <c r="H16" s="37"/>
      <c r="I16" s="38"/>
      <c r="J16" s="28">
        <v>10</v>
      </c>
      <c r="K16" s="28"/>
    </row>
    <row r="17" spans="1:11" s="2" customFormat="1" ht="24" customHeight="1">
      <c r="A17" s="27"/>
      <c r="B17" s="9"/>
      <c r="C17" s="26" t="s">
        <v>40</v>
      </c>
      <c r="D17" s="28" t="s">
        <v>107</v>
      </c>
      <c r="E17" s="9">
        <v>10</v>
      </c>
      <c r="F17" s="9" t="s">
        <v>108</v>
      </c>
      <c r="G17" s="9" t="s">
        <v>108</v>
      </c>
      <c r="H17" s="37"/>
      <c r="I17" s="38"/>
      <c r="J17" s="28">
        <v>10</v>
      </c>
      <c r="K17" s="28"/>
    </row>
    <row r="18" spans="1:11" s="2" customFormat="1" ht="24" customHeight="1">
      <c r="A18" s="27"/>
      <c r="B18" s="9" t="s">
        <v>44</v>
      </c>
      <c r="C18" s="26" t="s">
        <v>45</v>
      </c>
      <c r="D18" s="28" t="s">
        <v>109</v>
      </c>
      <c r="E18" s="9">
        <v>10</v>
      </c>
      <c r="F18" s="9" t="s">
        <v>47</v>
      </c>
      <c r="G18" s="9" t="s">
        <v>47</v>
      </c>
      <c r="H18" s="37" t="s">
        <v>37</v>
      </c>
      <c r="I18" s="38"/>
      <c r="J18" s="28">
        <v>10</v>
      </c>
      <c r="K18" s="28"/>
    </row>
    <row r="19" spans="1:11" s="2" customFormat="1" ht="24" customHeight="1">
      <c r="A19" s="27"/>
      <c r="B19" s="9"/>
      <c r="C19" s="27"/>
      <c r="D19" s="28" t="s">
        <v>110</v>
      </c>
      <c r="E19" s="9">
        <v>10</v>
      </c>
      <c r="F19" s="9" t="s">
        <v>47</v>
      </c>
      <c r="G19" s="9" t="s">
        <v>47</v>
      </c>
      <c r="H19" s="37"/>
      <c r="I19" s="38"/>
      <c r="J19" s="28">
        <v>10</v>
      </c>
      <c r="K19" s="28"/>
    </row>
    <row r="20" spans="1:11" s="2" customFormat="1" ht="24" customHeight="1">
      <c r="A20" s="27"/>
      <c r="B20" s="9"/>
      <c r="C20" s="26" t="s">
        <v>49</v>
      </c>
      <c r="D20" s="28" t="s">
        <v>111</v>
      </c>
      <c r="E20" s="9">
        <v>10</v>
      </c>
      <c r="F20" s="9" t="s">
        <v>112</v>
      </c>
      <c r="G20" s="9" t="s">
        <v>112</v>
      </c>
      <c r="H20" s="37"/>
      <c r="I20" s="38"/>
      <c r="J20" s="28">
        <v>10</v>
      </c>
      <c r="K20" s="28"/>
    </row>
    <row r="21" spans="1:11" s="2" customFormat="1" ht="24" customHeight="1">
      <c r="A21" s="27"/>
      <c r="B21" s="9"/>
      <c r="C21" s="27"/>
      <c r="D21" s="28" t="s">
        <v>113</v>
      </c>
      <c r="E21" s="9">
        <v>10</v>
      </c>
      <c r="F21" s="9" t="s">
        <v>112</v>
      </c>
      <c r="G21" s="9" t="s">
        <v>112</v>
      </c>
      <c r="H21" s="37"/>
      <c r="I21" s="38"/>
      <c r="J21" s="28">
        <v>10</v>
      </c>
      <c r="K21" s="28"/>
    </row>
    <row r="22" spans="1:11" s="2" customFormat="1" ht="24" customHeight="1">
      <c r="A22" s="27"/>
      <c r="B22" s="26" t="s">
        <v>52</v>
      </c>
      <c r="C22" s="26" t="s">
        <v>53</v>
      </c>
      <c r="D22" s="28" t="s">
        <v>114</v>
      </c>
      <c r="E22" s="9">
        <v>10</v>
      </c>
      <c r="F22" s="9" t="s">
        <v>115</v>
      </c>
      <c r="G22" s="9" t="s">
        <v>115</v>
      </c>
      <c r="H22" s="29" t="s">
        <v>56</v>
      </c>
      <c r="I22" s="35"/>
      <c r="J22" s="28">
        <v>10</v>
      </c>
      <c r="K22" s="28"/>
    </row>
    <row r="23" spans="1:11" s="2" customFormat="1" ht="24" customHeight="1">
      <c r="A23" s="27"/>
      <c r="B23" s="27"/>
      <c r="C23" s="27"/>
      <c r="D23" s="28" t="s">
        <v>116</v>
      </c>
      <c r="E23" s="9">
        <v>10</v>
      </c>
      <c r="F23" s="9" t="s">
        <v>115</v>
      </c>
      <c r="G23" s="9" t="s">
        <v>115</v>
      </c>
      <c r="H23" s="37"/>
      <c r="I23" s="38"/>
      <c r="J23" s="28">
        <v>10</v>
      </c>
      <c r="K23" s="28"/>
    </row>
    <row r="24" spans="1:11" s="2" customFormat="1" ht="21" customHeight="1">
      <c r="A24" s="32" t="s">
        <v>57</v>
      </c>
      <c r="B24" s="32"/>
      <c r="C24" s="32"/>
      <c r="D24" s="32"/>
      <c r="E24" s="32"/>
      <c r="F24" s="32"/>
      <c r="G24" s="32"/>
      <c r="H24" s="32"/>
      <c r="I24" s="32"/>
      <c r="J24" s="32"/>
      <c r="K24" s="36">
        <f>J12+J13+J14+J15+J16+J17+J18+J19+J20+J21+J22+J23</f>
        <v>98.97322461253759</v>
      </c>
    </row>
    <row r="25" spans="1:11" s="1" customFormat="1" ht="84" customHeight="1">
      <c r="A25" s="33" t="s">
        <v>58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</row>
  </sheetData>
  <sheetProtection/>
  <mergeCells count="40">
    <mergeCell ref="A1:C1"/>
    <mergeCell ref="A2:K2"/>
    <mergeCell ref="A3:K3"/>
    <mergeCell ref="A4:C4"/>
    <mergeCell ref="D4:K4"/>
    <mergeCell ref="A5:C5"/>
    <mergeCell ref="D5:F5"/>
    <mergeCell ref="G5:H5"/>
    <mergeCell ref="I5:K5"/>
    <mergeCell ref="D6:E6"/>
    <mergeCell ref="G6:H6"/>
    <mergeCell ref="I6:K6"/>
    <mergeCell ref="D7:E7"/>
    <mergeCell ref="G7:H7"/>
    <mergeCell ref="I7:K7"/>
    <mergeCell ref="D8:E8"/>
    <mergeCell ref="G8:H8"/>
    <mergeCell ref="I8:K8"/>
    <mergeCell ref="D9:E9"/>
    <mergeCell ref="G9:H9"/>
    <mergeCell ref="I9:K9"/>
    <mergeCell ref="B10:F10"/>
    <mergeCell ref="G10:K10"/>
    <mergeCell ref="H11:I11"/>
    <mergeCell ref="A24:J24"/>
    <mergeCell ref="A25:K25"/>
    <mergeCell ref="A11:A23"/>
    <mergeCell ref="B12:B17"/>
    <mergeCell ref="B18:B21"/>
    <mergeCell ref="B22:B23"/>
    <mergeCell ref="C12:C13"/>
    <mergeCell ref="C14:C15"/>
    <mergeCell ref="C18:C19"/>
    <mergeCell ref="C20:C21"/>
    <mergeCell ref="C22:C23"/>
    <mergeCell ref="A6:C9"/>
    <mergeCell ref="H12:I13"/>
    <mergeCell ref="H14:I17"/>
    <mergeCell ref="H18:I21"/>
    <mergeCell ref="H22:I23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SheetLayoutView="100" workbookViewId="0" topLeftCell="A1">
      <selection activeCell="R13" sqref="R13"/>
    </sheetView>
  </sheetViews>
  <sheetFormatPr defaultColWidth="8.75390625" defaultRowHeight="14.25"/>
  <cols>
    <col min="1" max="1" width="3.50390625" style="1" customWidth="1"/>
    <col min="2" max="2" width="5.00390625" style="1" customWidth="1"/>
    <col min="3" max="3" width="7.75390625" style="1" customWidth="1"/>
    <col min="4" max="4" width="15.25390625" style="1" customWidth="1"/>
    <col min="5" max="5" width="2.625" style="1" customWidth="1"/>
    <col min="6" max="7" width="6.25390625" style="1" customWidth="1"/>
    <col min="8" max="8" width="7.75390625" style="1" customWidth="1"/>
    <col min="9" max="9" width="6.875" style="1" customWidth="1"/>
    <col min="10" max="10" width="4.125" style="1" customWidth="1"/>
    <col min="11" max="11" width="13.50390625" style="1" customWidth="1"/>
    <col min="12" max="16384" width="8.125" style="1" customWidth="1"/>
  </cols>
  <sheetData>
    <row r="1" spans="1:5" s="1" customFormat="1" ht="21.75" customHeight="1">
      <c r="A1" s="3" t="s">
        <v>0</v>
      </c>
      <c r="B1" s="3"/>
      <c r="C1" s="3"/>
      <c r="D1" s="4"/>
      <c r="E1" s="4"/>
    </row>
    <row r="2" spans="1:11" s="1" customFormat="1" ht="28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2" customFormat="1" ht="1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2" customFormat="1" ht="12" customHeight="1">
      <c r="A4" s="7" t="s">
        <v>2</v>
      </c>
      <c r="B4" s="8"/>
      <c r="C4" s="8"/>
      <c r="D4" s="9" t="s">
        <v>117</v>
      </c>
      <c r="E4" s="9"/>
      <c r="F4" s="9"/>
      <c r="G4" s="9"/>
      <c r="H4" s="9"/>
      <c r="I4" s="9"/>
      <c r="J4" s="9"/>
      <c r="K4" s="9"/>
    </row>
    <row r="5" spans="1:11" s="2" customFormat="1" ht="12" customHeight="1">
      <c r="A5" s="7" t="s">
        <v>4</v>
      </c>
      <c r="B5" s="8"/>
      <c r="C5" s="8"/>
      <c r="D5" s="9"/>
      <c r="E5" s="9"/>
      <c r="F5" s="9"/>
      <c r="G5" s="7" t="s">
        <v>5</v>
      </c>
      <c r="H5" s="10"/>
      <c r="I5" s="34"/>
      <c r="J5" s="34"/>
      <c r="K5" s="15"/>
    </row>
    <row r="6" spans="1:11" s="2" customFormat="1" ht="19.5" customHeight="1">
      <c r="A6" s="11" t="s">
        <v>7</v>
      </c>
      <c r="B6" s="12"/>
      <c r="C6" s="13"/>
      <c r="D6" s="14"/>
      <c r="E6" s="15"/>
      <c r="F6" s="9"/>
      <c r="G6" s="14" t="s">
        <v>8</v>
      </c>
      <c r="H6" s="15"/>
      <c r="I6" s="14" t="s">
        <v>9</v>
      </c>
      <c r="J6" s="34"/>
      <c r="K6" s="15"/>
    </row>
    <row r="7" spans="1:11" s="2" customFormat="1" ht="12" customHeight="1">
      <c r="A7" s="16"/>
      <c r="B7" s="17"/>
      <c r="C7" s="18"/>
      <c r="D7" s="19" t="s">
        <v>10</v>
      </c>
      <c r="E7" s="20"/>
      <c r="F7" s="9"/>
      <c r="G7" s="14">
        <v>26.3</v>
      </c>
      <c r="H7" s="15"/>
      <c r="I7" s="14">
        <v>23.72</v>
      </c>
      <c r="J7" s="34"/>
      <c r="K7" s="15"/>
    </row>
    <row r="8" spans="1:11" s="2" customFormat="1" ht="12" customHeight="1">
      <c r="A8" s="21"/>
      <c r="B8" s="17"/>
      <c r="C8" s="22"/>
      <c r="D8" s="19" t="s">
        <v>12</v>
      </c>
      <c r="E8" s="20"/>
      <c r="F8" s="9"/>
      <c r="G8" s="14">
        <v>26.3</v>
      </c>
      <c r="H8" s="15"/>
      <c r="I8" s="14">
        <v>23.72</v>
      </c>
      <c r="J8" s="34"/>
      <c r="K8" s="15"/>
    </row>
    <row r="9" spans="1:11" s="2" customFormat="1" ht="12" customHeight="1">
      <c r="A9" s="23"/>
      <c r="B9" s="24"/>
      <c r="C9" s="25"/>
      <c r="D9" s="19" t="s">
        <v>13</v>
      </c>
      <c r="E9" s="20"/>
      <c r="F9" s="9"/>
      <c r="G9" s="14"/>
      <c r="H9" s="15"/>
      <c r="I9" s="14"/>
      <c r="J9" s="34"/>
      <c r="K9" s="15"/>
    </row>
    <row r="10" spans="1:11" s="2" customFormat="1" ht="33.75" customHeight="1">
      <c r="A10" s="9" t="s">
        <v>14</v>
      </c>
      <c r="B10" s="9" t="s">
        <v>118</v>
      </c>
      <c r="C10" s="9"/>
      <c r="D10" s="9"/>
      <c r="E10" s="9"/>
      <c r="F10" s="9"/>
      <c r="G10" s="7" t="s">
        <v>118</v>
      </c>
      <c r="H10" s="8"/>
      <c r="I10" s="8"/>
      <c r="J10" s="8"/>
      <c r="K10" s="10"/>
    </row>
    <row r="11" spans="1:11" s="2" customFormat="1" ht="21">
      <c r="A11" s="26" t="s">
        <v>17</v>
      </c>
      <c r="B11" s="26" t="s">
        <v>18</v>
      </c>
      <c r="C11" s="9" t="s">
        <v>19</v>
      </c>
      <c r="D11" s="9" t="s">
        <v>20</v>
      </c>
      <c r="E11" s="9" t="s">
        <v>21</v>
      </c>
      <c r="F11" s="9" t="s">
        <v>22</v>
      </c>
      <c r="G11" s="9" t="s">
        <v>23</v>
      </c>
      <c r="H11" s="14" t="s">
        <v>24</v>
      </c>
      <c r="I11" s="15"/>
      <c r="J11" s="9" t="s">
        <v>25</v>
      </c>
      <c r="K11" s="9" t="s">
        <v>26</v>
      </c>
    </row>
    <row r="12" spans="1:11" s="2" customFormat="1" ht="36" customHeight="1">
      <c r="A12" s="27"/>
      <c r="B12" s="9" t="s">
        <v>27</v>
      </c>
      <c r="C12" s="26" t="s">
        <v>28</v>
      </c>
      <c r="D12" s="28" t="s">
        <v>119</v>
      </c>
      <c r="E12" s="9">
        <v>10</v>
      </c>
      <c r="F12" s="9" t="s">
        <v>120</v>
      </c>
      <c r="G12" s="9" t="s">
        <v>120</v>
      </c>
      <c r="H12" s="29" t="s">
        <v>31</v>
      </c>
      <c r="I12" s="35"/>
      <c r="J12" s="28">
        <v>10</v>
      </c>
      <c r="K12" s="28"/>
    </row>
    <row r="13" spans="1:11" s="2" customFormat="1" ht="27" customHeight="1">
      <c r="A13" s="27"/>
      <c r="B13" s="9"/>
      <c r="C13" s="26" t="s">
        <v>34</v>
      </c>
      <c r="D13" s="28" t="s">
        <v>121</v>
      </c>
      <c r="E13" s="9">
        <v>10</v>
      </c>
      <c r="F13" s="9" t="s">
        <v>55</v>
      </c>
      <c r="G13" s="9" t="s">
        <v>55</v>
      </c>
      <c r="H13" s="30" t="s">
        <v>37</v>
      </c>
      <c r="I13" s="30"/>
      <c r="J13" s="28">
        <v>10</v>
      </c>
      <c r="K13" s="28"/>
    </row>
    <row r="14" spans="1:11" s="2" customFormat="1" ht="36" customHeight="1">
      <c r="A14" s="27"/>
      <c r="B14" s="9"/>
      <c r="C14" s="26" t="s">
        <v>38</v>
      </c>
      <c r="D14" s="28" t="s">
        <v>122</v>
      </c>
      <c r="E14" s="9">
        <v>10</v>
      </c>
      <c r="F14" s="9" t="s">
        <v>123</v>
      </c>
      <c r="G14" s="9" t="s">
        <v>123</v>
      </c>
      <c r="H14" s="30"/>
      <c r="I14" s="30"/>
      <c r="J14" s="28">
        <v>10</v>
      </c>
      <c r="K14" s="28"/>
    </row>
    <row r="15" spans="1:11" s="2" customFormat="1" ht="15" customHeight="1">
      <c r="A15" s="27"/>
      <c r="B15" s="9"/>
      <c r="C15" s="26" t="s">
        <v>40</v>
      </c>
      <c r="D15" s="28" t="s">
        <v>124</v>
      </c>
      <c r="E15" s="9">
        <v>10</v>
      </c>
      <c r="F15" s="9">
        <v>26.3</v>
      </c>
      <c r="G15" s="9">
        <v>23.72</v>
      </c>
      <c r="H15" s="30"/>
      <c r="I15" s="30"/>
      <c r="J15" s="36">
        <f>(G15/F15)*10</f>
        <v>9.019011406844106</v>
      </c>
      <c r="K15" s="28"/>
    </row>
    <row r="16" spans="1:11" s="2" customFormat="1" ht="34.5" customHeight="1">
      <c r="A16" s="27"/>
      <c r="B16" s="9" t="s">
        <v>44</v>
      </c>
      <c r="C16" s="26" t="s">
        <v>45</v>
      </c>
      <c r="D16" s="28" t="s">
        <v>125</v>
      </c>
      <c r="E16" s="9">
        <v>10</v>
      </c>
      <c r="F16" s="9" t="s">
        <v>47</v>
      </c>
      <c r="G16" s="9" t="s">
        <v>47</v>
      </c>
      <c r="H16" s="30" t="s">
        <v>37</v>
      </c>
      <c r="I16" s="30"/>
      <c r="J16" s="28">
        <v>10</v>
      </c>
      <c r="K16" s="28"/>
    </row>
    <row r="17" spans="1:11" s="2" customFormat="1" ht="24" customHeight="1">
      <c r="A17" s="27"/>
      <c r="B17" s="9"/>
      <c r="C17" s="27"/>
      <c r="D17" s="28" t="s">
        <v>126</v>
      </c>
      <c r="E17" s="9">
        <v>10</v>
      </c>
      <c r="F17" s="9" t="s">
        <v>47</v>
      </c>
      <c r="G17" s="9" t="s">
        <v>47</v>
      </c>
      <c r="H17" s="30"/>
      <c r="I17" s="30"/>
      <c r="J17" s="28">
        <v>10</v>
      </c>
      <c r="K17" s="28"/>
    </row>
    <row r="18" spans="1:11" s="2" customFormat="1" ht="39" customHeight="1">
      <c r="A18" s="27"/>
      <c r="B18" s="9"/>
      <c r="C18" s="26" t="s">
        <v>49</v>
      </c>
      <c r="D18" s="28" t="s">
        <v>127</v>
      </c>
      <c r="E18" s="9">
        <v>20</v>
      </c>
      <c r="F18" s="9" t="s">
        <v>47</v>
      </c>
      <c r="G18" s="9" t="s">
        <v>47</v>
      </c>
      <c r="H18" s="30"/>
      <c r="I18" s="30"/>
      <c r="J18" s="28">
        <v>20</v>
      </c>
      <c r="K18" s="28"/>
    </row>
    <row r="19" spans="1:11" s="2" customFormat="1" ht="31.5" customHeight="1">
      <c r="A19" s="27"/>
      <c r="B19" s="26" t="s">
        <v>52</v>
      </c>
      <c r="C19" s="26" t="s">
        <v>53</v>
      </c>
      <c r="D19" s="28" t="s">
        <v>128</v>
      </c>
      <c r="E19" s="9">
        <v>20</v>
      </c>
      <c r="F19" s="31">
        <v>1</v>
      </c>
      <c r="G19" s="31">
        <v>1</v>
      </c>
      <c r="H19" s="29" t="s">
        <v>56</v>
      </c>
      <c r="I19" s="35"/>
      <c r="J19" s="28">
        <v>20</v>
      </c>
      <c r="K19" s="28"/>
    </row>
    <row r="20" spans="1:11" s="2" customFormat="1" ht="21" customHeight="1">
      <c r="A20" s="32" t="s">
        <v>57</v>
      </c>
      <c r="B20" s="32"/>
      <c r="C20" s="32"/>
      <c r="D20" s="32"/>
      <c r="E20" s="32"/>
      <c r="F20" s="32"/>
      <c r="G20" s="32"/>
      <c r="H20" s="32"/>
      <c r="I20" s="32"/>
      <c r="J20" s="32"/>
      <c r="K20" s="36">
        <f>J12+J13+J14+J15+J16+J17+J18+J19</f>
        <v>99.0190114068441</v>
      </c>
    </row>
    <row r="21" spans="1:11" s="1" customFormat="1" ht="84" customHeight="1">
      <c r="A21" s="33" t="s">
        <v>58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</row>
  </sheetData>
  <sheetProtection/>
  <mergeCells count="35">
    <mergeCell ref="A1:C1"/>
    <mergeCell ref="A2:K2"/>
    <mergeCell ref="A3:K3"/>
    <mergeCell ref="A4:C4"/>
    <mergeCell ref="D4:K4"/>
    <mergeCell ref="A5:C5"/>
    <mergeCell ref="D5:F5"/>
    <mergeCell ref="G5:H5"/>
    <mergeCell ref="I5:K5"/>
    <mergeCell ref="D6:E6"/>
    <mergeCell ref="G6:H6"/>
    <mergeCell ref="I6:K6"/>
    <mergeCell ref="D7:E7"/>
    <mergeCell ref="G7:H7"/>
    <mergeCell ref="I7:K7"/>
    <mergeCell ref="D8:E8"/>
    <mergeCell ref="G8:H8"/>
    <mergeCell ref="I8:K8"/>
    <mergeCell ref="D9:E9"/>
    <mergeCell ref="G9:H9"/>
    <mergeCell ref="I9:K9"/>
    <mergeCell ref="B10:F10"/>
    <mergeCell ref="G10:K10"/>
    <mergeCell ref="H11:I11"/>
    <mergeCell ref="H12:I12"/>
    <mergeCell ref="H19:I19"/>
    <mergeCell ref="A20:J20"/>
    <mergeCell ref="A21:K21"/>
    <mergeCell ref="A11:A19"/>
    <mergeCell ref="B12:B15"/>
    <mergeCell ref="B16:B18"/>
    <mergeCell ref="C16:C17"/>
    <mergeCell ref="A6:C9"/>
    <mergeCell ref="H13:I15"/>
    <mergeCell ref="H16:I18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杜荣丽</dc:creator>
  <cp:keywords/>
  <dc:description/>
  <cp:lastModifiedBy>宁夏自治区档案局</cp:lastModifiedBy>
  <dcterms:created xsi:type="dcterms:W3CDTF">2019-03-26T09:17:02Z</dcterms:created>
  <dcterms:modified xsi:type="dcterms:W3CDTF">2020-07-20T02:05:11Z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